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<sst xmlns="http://schemas.openxmlformats.org/spreadsheetml/2006/main" count="74" uniqueCount="70">
  <si>
    <t>Наименование показателя</t>
  </si>
  <si>
    <t>Код раздела и подраздела</t>
  </si>
  <si>
    <t>Бюджетные расходы</t>
  </si>
  <si>
    <t>Расходы за счет средств от предпринимательской и иной приносящей доход деятельности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</si>
  <si>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</si>
  <si>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</si>
  <si>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</si>
  <si>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</si>
  <si>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</si>
  <si>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</si>
  <si>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</si>
  <si>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Обеспечение проведения выборов и референдумов» </t>
  </si>
  <si>
    <t>0107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</si>
  <si>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</si>
  <si>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</si>
  <si>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0313</t>
  </si>
  <si>
    <t>0200</t>
  </si>
  <si>
    <t>Национальная оборона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</si>
  <si>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</si>
  <si>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</si>
  <si>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</si>
  <si>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</si>
  <si>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</si>
  <si>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</si>
  <si>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</si>
  <si>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</si>
  <si>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</si>
  <si>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</si>
  <si>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</si>
  <si>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</si>
  <si>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</si>
  <si>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</si>
  <si>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</si>
  <si>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</si>
  <si>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</si>
  <si>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</si>
  <si>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</si>
  <si>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</si>
  <si>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</si>
  <si>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</si>
  <si>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</si>
  <si>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здравоохранения и спорта</t>
  </si>
  <si>
    <t>0904</t>
  </si>
  <si>
    <t>Физкультура и спорт</t>
  </si>
  <si>
    <t>0901</t>
  </si>
  <si>
    <t>Социальная политика</t>
  </si>
  <si>
    <t>1000</t>
  </si>
  <si>
    <t>Социальное обеспечение населения</t>
  </si>
  <si>
    <t>1003</t>
  </si>
  <si>
    <t>Пенсионное обеспечение</t>
  </si>
  <si>
    <t>1001</t>
  </si>
  <si>
    <t>Приложение № 3</t>
  </si>
  <si>
    <t>к Постановлению Главы</t>
  </si>
  <si>
    <t>МО "Евпраксинский сельсовет"</t>
  </si>
  <si>
    <t>ПРОГНОЗ</t>
  </si>
  <si>
    <t>2014год</t>
  </si>
  <si>
    <t>0111</t>
  </si>
  <si>
    <t>0113</t>
  </si>
  <si>
    <t>0314</t>
  </si>
  <si>
    <t>Реализация функций, связанных с обеспечением национальной безопасности и правоохранительной деятельности в части участия в профилактике терроризма-экстремизма</t>
  </si>
  <si>
    <t>1101</t>
  </si>
  <si>
    <t>Услуги в области сельского хозяйства</t>
  </si>
  <si>
    <t>Физкультурно-оздоровительная работа</t>
  </si>
  <si>
    <t xml:space="preserve">ОБЪЁМА РАСХОДОВ МЕСТНОГО БЮДЖЕТА ПО РАЗДЕЛАМ И ПОДРАЗДЕЛАМ ФУНКЦИОНАЛЬНОЙ КЛАССИФИКАЦИИ РАСХОДОВ БЮДЖЕТОВ РОССИЙСКОЙ ФЕДЕРАЦИИ </t>
  </si>
  <si>
    <t>0401</t>
  </si>
  <si>
    <t>Реализация функций,связанных с проведением оплачиваемых общественных работ</t>
  </si>
  <si>
    <t>2015год</t>
  </si>
  <si>
    <t>Контрольно-счетнывй орган</t>
  </si>
  <si>
    <t>0106</t>
  </si>
  <si>
    <r>
      <t>от _</t>
    </r>
    <r>
      <rPr>
        <u val="single"/>
        <sz val="10"/>
        <rFont val="Arial Cyr"/>
        <family val="0"/>
      </rPr>
      <t>25.12</t>
    </r>
    <r>
      <rPr>
        <sz val="10"/>
        <rFont val="Arial Cyr"/>
        <family val="0"/>
      </rPr>
      <t>___2012г № __</t>
    </r>
    <r>
      <rPr>
        <u val="single"/>
        <sz val="10"/>
        <rFont val="Arial Cyr"/>
        <family val="0"/>
      </rPr>
      <t>186</t>
    </r>
    <r>
      <rPr>
        <sz val="10"/>
        <rFont val="Arial Cyr"/>
        <family val="0"/>
      </rPr>
      <t>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</si>
</sst>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 horizontal="left" indent="15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justify" textRotation="116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indent="1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8" fillId="35" borderId="0" xfId="0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distributed"/>
    </xf>
    <xf numFmtId="49" fontId="0" fillId="0" borderId="10" xfId="0" applyNumberFormat="1" applyFont="1" applyFill="1" applyBorder="1" applyAlignment="1">
      <alignment horizontal="center" vertical="distributed" wrapText="1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distributed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1\&#1074;&#1080;&#1083;&#1100;&#1076;&#1072;&#1085;&#1086;&#1074;&#1072;\Documents%20and%20Settings\&#1040;&#1076;&#1084;&#1080;&#1085;&#1080;&#1089;&#1090;&#1088;&#1072;&#1090;&#1086;&#1088;\&#1052;&#1086;&#1080;%20&#1076;&#1086;&#1082;&#1091;&#1084;&#1077;&#1085;&#1090;&#1099;\&#1073;&#1102;&#1076;&#1078;&#1077;&#1090;\2009\&#1041;&#1102;&#1076;&#1078;&#1077;&#1090;%202009&#1075;&#1045;&#1074;&#1087;&#1088;&#1072;&#1082;&#1089;&#1080;&#1085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09"/>
      <sheetName val="Источники"/>
      <sheetName val="расходы2009"/>
      <sheetName val="Ведомственная2009"/>
      <sheetName val="Раздел"/>
      <sheetName val="Целевая статья"/>
      <sheetName val="вид расхода"/>
      <sheetName val="статья"/>
      <sheetName val="Структура МД"/>
      <sheetName val="Программа Вн мун заимт"/>
    </sheetNames>
    <sheetDataSet>
      <sheetData sheetId="3">
        <row r="16">
          <cell r="F16">
            <v>332.4</v>
          </cell>
        </row>
        <row r="37">
          <cell r="F37">
            <v>343.5</v>
          </cell>
        </row>
        <row r="45">
          <cell r="F45">
            <v>43.5</v>
          </cell>
        </row>
        <row r="53">
          <cell r="F53">
            <v>0</v>
          </cell>
        </row>
        <row r="57">
          <cell r="F57">
            <v>1726.7</v>
          </cell>
        </row>
        <row r="84">
          <cell r="A84" t="str">
            <v>Резервные фонды</v>
          </cell>
        </row>
        <row r="95">
          <cell r="F95">
            <v>96.53</v>
          </cell>
        </row>
        <row r="114">
          <cell r="A114" t="str">
            <v>Национальная безопасность и правоохранительная деятельность</v>
          </cell>
          <cell r="F114">
            <v>40</v>
          </cell>
        </row>
        <row r="115">
          <cell r="A115" t="str">
            <v>Предупреждение и ликвидация последствий чрезвычайных ситуаций и стихийных бедствий, гражданская оборона</v>
          </cell>
          <cell r="F115">
            <v>25</v>
          </cell>
        </row>
        <row r="123">
          <cell r="F123">
            <v>15</v>
          </cell>
        </row>
        <row r="131">
          <cell r="F131">
            <v>5336.6</v>
          </cell>
        </row>
        <row r="132">
          <cell r="F132">
            <v>7.6</v>
          </cell>
        </row>
        <row r="136">
          <cell r="F136">
            <v>0</v>
          </cell>
        </row>
        <row r="144">
          <cell r="F144">
            <v>5329</v>
          </cell>
        </row>
        <row r="155">
          <cell r="F155">
            <v>288.6</v>
          </cell>
        </row>
        <row r="156">
          <cell r="F156">
            <v>0</v>
          </cell>
        </row>
        <row r="163">
          <cell r="F163">
            <v>150</v>
          </cell>
        </row>
        <row r="171">
          <cell r="F171">
            <v>138.6</v>
          </cell>
        </row>
        <row r="191">
          <cell r="F191">
            <v>2515.1000000000004</v>
          </cell>
        </row>
        <row r="192">
          <cell r="G192">
            <v>55</v>
          </cell>
        </row>
        <row r="250">
          <cell r="F250">
            <v>6</v>
          </cell>
        </row>
        <row r="255">
          <cell r="F255">
            <v>7</v>
          </cell>
        </row>
        <row r="261">
          <cell r="F261">
            <v>0</v>
          </cell>
        </row>
        <row r="268">
          <cell r="F268">
            <v>46</v>
          </cell>
        </row>
        <row r="274">
          <cell r="F27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7.25390625" style="9" customWidth="1"/>
    <col min="2" max="2" width="13.75390625" style="2" customWidth="1"/>
    <col min="3" max="3" width="0.12890625" style="3" customWidth="1"/>
    <col min="4" max="4" width="22.00390625" style="3" hidden="1" customWidth="1"/>
    <col min="5" max="5" width="11.875" style="3" customWidth="1"/>
    <col min="6" max="6" width="13.625" style="4" customWidth="1"/>
    <col min="7" max="7" width="14.25390625" style="4" customWidth="1"/>
    <col min="8" max="16384" width="9.125" style="4" customWidth="1"/>
  </cols>
  <sheetData>
    <row r="1" spans="1:7" ht="16.5">
      <c r="A1" s="1"/>
      <c r="F1" s="10" t="s">
        <v>51</v>
      </c>
      <c r="G1" s="10"/>
    </row>
    <row r="2" spans="1:7" ht="16.5">
      <c r="A2" s="1"/>
      <c r="F2" s="10" t="s">
        <v>52</v>
      </c>
      <c r="G2" s="10"/>
    </row>
    <row r="3" spans="1:6" ht="16.5">
      <c r="A3" s="1"/>
      <c r="F3" s="10" t="s">
        <v>53</v>
      </c>
    </row>
    <row r="4" spans="1:6" ht="16.5">
      <c r="A4" s="1"/>
      <c r="F4" s="68" t="s">
        <v>69</v>
      </c>
    </row>
    <row r="5" spans="1:5" s="5" customFormat="1" ht="15.75">
      <c r="A5" s="11" t="s">
        <v>54</v>
      </c>
      <c r="B5" s="12"/>
      <c r="C5" s="12"/>
      <c r="D5" s="12"/>
      <c r="E5" s="13"/>
    </row>
    <row r="6" spans="1:5" s="5" customFormat="1" ht="15">
      <c r="A6" s="69" t="s">
        <v>63</v>
      </c>
      <c r="B6" s="69"/>
      <c r="C6" s="69"/>
      <c r="D6" s="69"/>
      <c r="E6" s="69"/>
    </row>
    <row r="7" spans="1:5" s="5" customFormat="1" ht="18" customHeight="1">
      <c r="A7" s="69"/>
      <c r="B7" s="69"/>
      <c r="C7" s="69"/>
      <c r="D7" s="69"/>
      <c r="E7" s="69"/>
    </row>
    <row r="8" spans="1:5" s="5" customFormat="1" ht="18" customHeight="1">
      <c r="A8" s="69"/>
      <c r="B8" s="69"/>
      <c r="C8" s="69"/>
      <c r="D8" s="69"/>
      <c r="E8" s="69"/>
    </row>
    <row r="9" spans="1:7" s="6" customFormat="1" ht="70.5" customHeight="1">
      <c r="A9" s="14" t="s">
        <v>0</v>
      </c>
      <c r="B9" s="15" t="s">
        <v>1</v>
      </c>
      <c r="C9" s="16" t="s">
        <v>2</v>
      </c>
      <c r="D9" s="17" t="s">
        <v>3</v>
      </c>
      <c r="E9" s="16">
        <v>2013</v>
      </c>
      <c r="F9" s="18" t="s">
        <v>55</v>
      </c>
      <c r="G9" s="18" t="s">
        <v>66</v>
      </c>
    </row>
    <row r="10" spans="1:7" s="7" customFormat="1" ht="15.75">
      <c r="A10" s="19" t="s">
        <v>4</v>
      </c>
      <c r="B10" s="20"/>
      <c r="C10" s="21">
        <f>SUM(C11+C22+C26+C31+C36+C40+C21+C39)</f>
        <v>10786.930000000002</v>
      </c>
      <c r="D10" s="21">
        <f>D36</f>
        <v>55</v>
      </c>
      <c r="E10" s="65">
        <f>E11+E21+E22+E26+E31+E36+E40</f>
        <v>3984.0000000000005</v>
      </c>
      <c r="F10" s="65">
        <f>F11+F21+F22+F26+F31+F36+F40</f>
        <v>4071.2</v>
      </c>
      <c r="G10" s="65">
        <f>G11+G21+G22+G26+G31+G36+G40</f>
        <v>4344.599999999999</v>
      </c>
    </row>
    <row r="11" spans="1:7" s="7" customFormat="1" ht="15.75">
      <c r="A11" s="24" t="s">
        <v>5</v>
      </c>
      <c r="B11" s="20" t="s">
        <v>6</v>
      </c>
      <c r="C11" s="21">
        <f>SUM(C12:C17)</f>
        <v>2446.1</v>
      </c>
      <c r="D11" s="21"/>
      <c r="E11" s="21">
        <f>E12+E17+E13+E16+E14</f>
        <v>2207.7</v>
      </c>
      <c r="F11" s="21">
        <f>F12+F17+F13+F16+F14</f>
        <v>2207.7</v>
      </c>
      <c r="G11" s="21">
        <f>G12+G17+G13+G16+G14</f>
        <v>2209.5</v>
      </c>
    </row>
    <row r="12" spans="1:7" ht="38.25">
      <c r="A12" s="25" t="s">
        <v>7</v>
      </c>
      <c r="B12" s="26" t="s">
        <v>8</v>
      </c>
      <c r="C12" s="22">
        <f>'[1]Ведомственная2009'!F16</f>
        <v>332.4</v>
      </c>
      <c r="D12" s="22"/>
      <c r="E12" s="22">
        <v>631.1</v>
      </c>
      <c r="F12" s="22">
        <f>E12</f>
        <v>631.1</v>
      </c>
      <c r="G12" s="22">
        <f>E12</f>
        <v>631.1</v>
      </c>
    </row>
    <row r="13" spans="1:7" ht="51">
      <c r="A13" s="28" t="s">
        <v>9</v>
      </c>
      <c r="B13" s="26" t="s">
        <v>10</v>
      </c>
      <c r="C13" s="22">
        <f>'[1]Ведомственная2009'!F37</f>
        <v>343.5</v>
      </c>
      <c r="D13" s="22"/>
      <c r="E13" s="22">
        <v>221.7</v>
      </c>
      <c r="F13" s="22">
        <f>E13</f>
        <v>221.7</v>
      </c>
      <c r="G13" s="22">
        <f>E13</f>
        <v>221.7</v>
      </c>
    </row>
    <row r="14" spans="1:7" ht="15">
      <c r="A14" s="66" t="s">
        <v>67</v>
      </c>
      <c r="B14" s="67" t="s">
        <v>68</v>
      </c>
      <c r="C14" s="22"/>
      <c r="D14" s="22"/>
      <c r="E14" s="22">
        <v>266.4</v>
      </c>
      <c r="F14" s="22">
        <v>266.4</v>
      </c>
      <c r="G14" s="22">
        <v>266.4</v>
      </c>
    </row>
    <row r="15" spans="1:7" ht="15">
      <c r="A15" s="29" t="s">
        <v>11</v>
      </c>
      <c r="B15" s="30" t="s">
        <v>12</v>
      </c>
      <c r="C15" s="31">
        <f>'[1]Ведомственная2009'!F45</f>
        <v>43.5</v>
      </c>
      <c r="D15" s="31"/>
      <c r="E15" s="31"/>
      <c r="F15" s="32">
        <v>0</v>
      </c>
      <c r="G15" s="32">
        <v>0</v>
      </c>
    </row>
    <row r="16" spans="1:7" ht="15">
      <c r="A16" s="33" t="str">
        <f>'[1]Ведомственная2009'!A84</f>
        <v>Резервные фонды</v>
      </c>
      <c r="B16" s="30" t="s">
        <v>56</v>
      </c>
      <c r="C16" s="31">
        <f>'[1]Ведомственная2009'!F53</f>
        <v>0</v>
      </c>
      <c r="D16" s="31"/>
      <c r="E16" s="31">
        <v>19.6</v>
      </c>
      <c r="F16" s="32">
        <v>19.6</v>
      </c>
      <c r="G16" s="32">
        <v>21.4</v>
      </c>
    </row>
    <row r="17" spans="1:7" ht="15">
      <c r="A17" s="33" t="s">
        <v>13</v>
      </c>
      <c r="B17" s="30" t="s">
        <v>57</v>
      </c>
      <c r="C17" s="31">
        <f>'[1]Ведомственная2009'!F57</f>
        <v>1726.7</v>
      </c>
      <c r="D17" s="31"/>
      <c r="E17" s="31">
        <v>1068.9</v>
      </c>
      <c r="F17" s="32">
        <v>1068.9</v>
      </c>
      <c r="G17" s="32">
        <v>1068.9</v>
      </c>
    </row>
    <row r="18" spans="1:7" ht="25.5" hidden="1">
      <c r="A18" s="33" t="s">
        <v>14</v>
      </c>
      <c r="B18" s="30" t="s">
        <v>15</v>
      </c>
      <c r="C18" s="31"/>
      <c r="D18" s="31"/>
      <c r="E18" s="31">
        <f>C18</f>
        <v>0</v>
      </c>
      <c r="F18" s="32"/>
      <c r="G18" s="32"/>
    </row>
    <row r="19" spans="1:7" s="7" customFormat="1" ht="15.75" hidden="1">
      <c r="A19" s="34"/>
      <c r="B19" s="20"/>
      <c r="C19" s="21"/>
      <c r="D19" s="21"/>
      <c r="E19" s="22">
        <f>C19</f>
        <v>0</v>
      </c>
      <c r="F19" s="23"/>
      <c r="G19" s="23"/>
    </row>
    <row r="20" spans="1:7" ht="15" hidden="1">
      <c r="A20" s="28"/>
      <c r="B20" s="26"/>
      <c r="C20" s="22"/>
      <c r="D20" s="22"/>
      <c r="E20" s="22">
        <f>C20</f>
        <v>0</v>
      </c>
      <c r="F20" s="27"/>
      <c r="G20" s="27"/>
    </row>
    <row r="21" spans="1:7" ht="15">
      <c r="A21" s="35" t="s">
        <v>17</v>
      </c>
      <c r="B21" s="26" t="s">
        <v>16</v>
      </c>
      <c r="C21" s="21">
        <f>'[1]Ведомственная2009'!F95</f>
        <v>96.53</v>
      </c>
      <c r="D21" s="22"/>
      <c r="E21" s="63">
        <v>168.5</v>
      </c>
      <c r="F21" s="27">
        <v>172.9</v>
      </c>
      <c r="G21" s="27">
        <v>172.9</v>
      </c>
    </row>
    <row r="22" spans="1:7" s="7" customFormat="1" ht="25.5">
      <c r="A22" s="36" t="str">
        <f>'[1]Ведомственная2009'!A114</f>
        <v>Национальная безопасность и правоохранительная деятельность</v>
      </c>
      <c r="B22" s="20" t="s">
        <v>18</v>
      </c>
      <c r="C22" s="21">
        <f>'[1]Ведомственная2009'!F114</f>
        <v>40</v>
      </c>
      <c r="D22" s="21"/>
      <c r="E22" s="21">
        <f>E23+E24+E25</f>
        <v>34.8</v>
      </c>
      <c r="F22" s="21">
        <f>F23+F24+F25</f>
        <v>71.7</v>
      </c>
      <c r="G22" s="21">
        <f>G23+G24+G25</f>
        <v>73</v>
      </c>
    </row>
    <row r="23" spans="1:7" ht="38.25">
      <c r="A23" s="28" t="str">
        <f>'[1]Ведомственная2009'!A115</f>
        <v>Предупреждение и ликвидация последствий чрезвычайных ситуаций и стихийных бедствий, гражданская оборона</v>
      </c>
      <c r="B23" s="26" t="s">
        <v>19</v>
      </c>
      <c r="C23" s="22">
        <f>'[1]Ведомственная2009'!F115</f>
        <v>25</v>
      </c>
      <c r="D23" s="22"/>
      <c r="E23" s="22">
        <v>24.5</v>
      </c>
      <c r="F23" s="27">
        <v>50</v>
      </c>
      <c r="G23" s="27">
        <v>50</v>
      </c>
    </row>
    <row r="24" spans="1:7" ht="15">
      <c r="A24" s="37" t="s">
        <v>20</v>
      </c>
      <c r="B24" s="38" t="s">
        <v>21</v>
      </c>
      <c r="C24" s="39">
        <f>'[1]Ведомственная2009'!F123</f>
        <v>15</v>
      </c>
      <c r="D24" s="39"/>
      <c r="E24" s="39">
        <v>8.8</v>
      </c>
      <c r="F24" s="40">
        <v>19.2</v>
      </c>
      <c r="G24" s="40">
        <v>20</v>
      </c>
    </row>
    <row r="25" spans="1:7" ht="51">
      <c r="A25" s="60" t="s">
        <v>59</v>
      </c>
      <c r="B25" s="38" t="s">
        <v>58</v>
      </c>
      <c r="C25" s="39"/>
      <c r="D25" s="39"/>
      <c r="E25" s="61">
        <v>1.5</v>
      </c>
      <c r="F25" s="62">
        <v>2.5</v>
      </c>
      <c r="G25" s="62">
        <v>3</v>
      </c>
    </row>
    <row r="26" spans="1:7" ht="15">
      <c r="A26" s="35" t="s">
        <v>22</v>
      </c>
      <c r="B26" s="41" t="s">
        <v>23</v>
      </c>
      <c r="C26" s="21">
        <f>'[1]Ведомственная2009'!F131</f>
        <v>5336.6</v>
      </c>
      <c r="D26" s="21"/>
      <c r="E26" s="21">
        <f>E30+E28+E29+E27</f>
        <v>136.3</v>
      </c>
      <c r="F26" s="21">
        <f>F30+F28+F29+F27</f>
        <v>115</v>
      </c>
      <c r="G26" s="21">
        <f>G30+G28+G29+G27</f>
        <v>130</v>
      </c>
    </row>
    <row r="27" spans="1:7" ht="27" customHeight="1">
      <c r="A27" s="35" t="s">
        <v>65</v>
      </c>
      <c r="B27" s="41" t="s">
        <v>64</v>
      </c>
      <c r="C27" s="21"/>
      <c r="D27" s="21"/>
      <c r="E27" s="21">
        <v>30</v>
      </c>
      <c r="F27" s="21">
        <v>30</v>
      </c>
      <c r="G27" s="21">
        <v>30</v>
      </c>
    </row>
    <row r="28" spans="1:7" ht="15">
      <c r="A28" s="42" t="s">
        <v>61</v>
      </c>
      <c r="B28" s="43" t="s">
        <v>24</v>
      </c>
      <c r="C28" s="44">
        <f>'[1]Ведомственная2009'!F132</f>
        <v>7.6</v>
      </c>
      <c r="D28" s="44"/>
      <c r="E28" s="44">
        <v>36.3</v>
      </c>
      <c r="F28" s="45"/>
      <c r="G28" s="45"/>
    </row>
    <row r="29" spans="1:7" ht="15">
      <c r="A29" s="46" t="s">
        <v>25</v>
      </c>
      <c r="B29" s="43" t="s">
        <v>26</v>
      </c>
      <c r="C29" s="44">
        <f>'[1]Ведомственная2009'!F136</f>
        <v>0</v>
      </c>
      <c r="D29" s="44"/>
      <c r="E29" s="44">
        <v>50</v>
      </c>
      <c r="F29" s="45">
        <v>55</v>
      </c>
      <c r="G29" s="45">
        <v>60</v>
      </c>
    </row>
    <row r="30" spans="1:7" ht="15">
      <c r="A30" s="46" t="s">
        <v>27</v>
      </c>
      <c r="B30" s="43" t="s">
        <v>28</v>
      </c>
      <c r="C30" s="44">
        <f>'[1]Ведомственная2009'!F144</f>
        <v>5329</v>
      </c>
      <c r="D30" s="44"/>
      <c r="E30" s="44">
        <v>20</v>
      </c>
      <c r="F30" s="45">
        <v>30</v>
      </c>
      <c r="G30" s="45">
        <v>40</v>
      </c>
    </row>
    <row r="31" spans="1:7" s="7" customFormat="1" ht="15.75">
      <c r="A31" s="47" t="s">
        <v>29</v>
      </c>
      <c r="B31" s="20" t="s">
        <v>30</v>
      </c>
      <c r="C31" s="21">
        <f>'[1]Ведомственная2009'!F155</f>
        <v>288.6</v>
      </c>
      <c r="D31" s="21"/>
      <c r="E31" s="21">
        <f>E33+E34+E35</f>
        <v>1100.8</v>
      </c>
      <c r="F31" s="21">
        <f>F33+F34+F35</f>
        <v>1368</v>
      </c>
      <c r="G31" s="21">
        <f>G33+G34+G35</f>
        <v>1583.3</v>
      </c>
    </row>
    <row r="32" spans="1:7" ht="15" hidden="1">
      <c r="A32" s="28" t="s">
        <v>31</v>
      </c>
      <c r="B32" s="26" t="s">
        <v>32</v>
      </c>
      <c r="C32" s="22"/>
      <c r="D32" s="22"/>
      <c r="E32" s="22">
        <f>C32</f>
        <v>0</v>
      </c>
      <c r="F32" s="27"/>
      <c r="G32" s="27"/>
    </row>
    <row r="33" spans="1:7" ht="15">
      <c r="A33" s="48" t="s">
        <v>31</v>
      </c>
      <c r="B33" s="49" t="s">
        <v>32</v>
      </c>
      <c r="C33" s="39">
        <f>'[1]Ведомственная2009'!F156</f>
        <v>0</v>
      </c>
      <c r="D33" s="39"/>
      <c r="E33" s="39">
        <f>C33</f>
        <v>0</v>
      </c>
      <c r="F33" s="40"/>
      <c r="G33" s="40"/>
    </row>
    <row r="34" spans="1:7" ht="15">
      <c r="A34" s="50" t="s">
        <v>33</v>
      </c>
      <c r="B34" s="49" t="s">
        <v>34</v>
      </c>
      <c r="C34" s="39">
        <f>'[1]Ведомственная2009'!F163</f>
        <v>150</v>
      </c>
      <c r="D34" s="39"/>
      <c r="E34" s="39">
        <v>514</v>
      </c>
      <c r="F34" s="40">
        <v>748</v>
      </c>
      <c r="G34" s="40">
        <v>850</v>
      </c>
    </row>
    <row r="35" spans="1:7" ht="15">
      <c r="A35" s="51" t="s">
        <v>35</v>
      </c>
      <c r="B35" s="49" t="s">
        <v>36</v>
      </c>
      <c r="C35" s="39">
        <f>'[1]Ведомственная2009'!F171</f>
        <v>138.6</v>
      </c>
      <c r="D35" s="39"/>
      <c r="E35" s="64">
        <v>586.8</v>
      </c>
      <c r="F35" s="40">
        <v>620</v>
      </c>
      <c r="G35" s="40">
        <v>733.3</v>
      </c>
    </row>
    <row r="36" spans="1:7" s="7" customFormat="1" ht="25.5">
      <c r="A36" s="36" t="s">
        <v>37</v>
      </c>
      <c r="B36" s="20" t="s">
        <v>38</v>
      </c>
      <c r="C36" s="21">
        <f>C37</f>
        <v>2515.1000000000004</v>
      </c>
      <c r="D36" s="21">
        <f>D37</f>
        <v>55</v>
      </c>
      <c r="E36" s="21">
        <f>E37</f>
        <v>200</v>
      </c>
      <c r="F36" s="21"/>
      <c r="G36" s="21"/>
    </row>
    <row r="37" spans="1:7" ht="15">
      <c r="A37" s="52" t="s">
        <v>39</v>
      </c>
      <c r="B37" s="53" t="s">
        <v>40</v>
      </c>
      <c r="C37" s="54">
        <f>'[1]Ведомственная2009'!F191</f>
        <v>2515.1000000000004</v>
      </c>
      <c r="D37" s="54">
        <f>'[1]Ведомственная2009'!G192</f>
        <v>55</v>
      </c>
      <c r="E37" s="22">
        <v>200</v>
      </c>
      <c r="F37" s="27"/>
      <c r="G37" s="27"/>
    </row>
    <row r="38" spans="1:7" ht="25.5" hidden="1">
      <c r="A38" s="28" t="s">
        <v>41</v>
      </c>
      <c r="B38" s="26" t="s">
        <v>42</v>
      </c>
      <c r="C38" s="22"/>
      <c r="D38" s="22"/>
      <c r="E38" s="22">
        <f>C38</f>
        <v>0</v>
      </c>
      <c r="F38" s="27"/>
      <c r="G38" s="27"/>
    </row>
    <row r="39" spans="1:7" ht="15">
      <c r="A39" s="55" t="s">
        <v>43</v>
      </c>
      <c r="B39" s="20" t="s">
        <v>44</v>
      </c>
      <c r="C39" s="21">
        <f>'[1]Ведомственная2009'!F250</f>
        <v>6</v>
      </c>
      <c r="D39" s="21"/>
      <c r="E39" s="21"/>
      <c r="F39" s="27"/>
      <c r="G39" s="27"/>
    </row>
    <row r="40" spans="1:7" s="7" customFormat="1" ht="15.75">
      <c r="A40" s="36" t="s">
        <v>45</v>
      </c>
      <c r="B40" s="20" t="s">
        <v>46</v>
      </c>
      <c r="C40" s="21">
        <f>C42+C43+C44</f>
        <v>58</v>
      </c>
      <c r="D40" s="21"/>
      <c r="E40" s="21">
        <f>E42+E43+E44</f>
        <v>135.9</v>
      </c>
      <c r="F40" s="21">
        <f>F42+F43+F44</f>
        <v>135.9</v>
      </c>
      <c r="G40" s="21">
        <f>G42+G43+G44</f>
        <v>175.9</v>
      </c>
    </row>
    <row r="41" spans="1:7" ht="15" hidden="1">
      <c r="A41" s="28" t="s">
        <v>47</v>
      </c>
      <c r="B41" s="26" t="s">
        <v>48</v>
      </c>
      <c r="C41" s="22"/>
      <c r="D41" s="22"/>
      <c r="E41" s="22">
        <f>C41</f>
        <v>0</v>
      </c>
      <c r="F41" s="27"/>
      <c r="G41" s="27"/>
    </row>
    <row r="42" spans="1:7" ht="15">
      <c r="A42" s="52" t="s">
        <v>49</v>
      </c>
      <c r="B42" s="26" t="s">
        <v>50</v>
      </c>
      <c r="C42" s="22">
        <f>'[1]Ведомственная2009'!F255</f>
        <v>7</v>
      </c>
      <c r="D42" s="22"/>
      <c r="E42" s="22">
        <v>10</v>
      </c>
      <c r="F42" s="27">
        <v>10</v>
      </c>
      <c r="G42" s="27">
        <v>50</v>
      </c>
    </row>
    <row r="43" spans="1:7" ht="15">
      <c r="A43" s="28" t="s">
        <v>47</v>
      </c>
      <c r="B43" s="26" t="s">
        <v>48</v>
      </c>
      <c r="C43" s="22">
        <f>'[1]Ведомственная2009'!F268+'[1]Ведомственная2009'!F261</f>
        <v>46</v>
      </c>
      <c r="D43" s="22"/>
      <c r="E43" s="22">
        <v>20</v>
      </c>
      <c r="F43" s="27">
        <v>20</v>
      </c>
      <c r="G43" s="27">
        <v>20</v>
      </c>
    </row>
    <row r="44" spans="1:7" ht="15">
      <c r="A44" s="28" t="s">
        <v>62</v>
      </c>
      <c r="B44" s="26" t="s">
        <v>60</v>
      </c>
      <c r="C44" s="22">
        <f>'[1]Ведомственная2009'!F274</f>
        <v>5</v>
      </c>
      <c r="D44" s="22"/>
      <c r="E44" s="22">
        <v>105.9</v>
      </c>
      <c r="F44" s="27">
        <v>105.9</v>
      </c>
      <c r="G44" s="27">
        <v>105.9</v>
      </c>
    </row>
    <row r="45" spans="1:7" ht="15">
      <c r="A45" s="56"/>
      <c r="B45" s="57"/>
      <c r="C45" s="58"/>
      <c r="D45" s="58"/>
      <c r="E45" s="58"/>
      <c r="F45" s="59"/>
      <c r="G45" s="59"/>
    </row>
    <row r="46" spans="1:7" ht="15">
      <c r="A46" s="56"/>
      <c r="B46" s="57"/>
      <c r="C46" s="58"/>
      <c r="D46" s="58"/>
      <c r="E46" s="58"/>
      <c r="F46" s="59"/>
      <c r="G46" s="59"/>
    </row>
    <row r="47" spans="1:7" ht="15">
      <c r="A47" s="56"/>
      <c r="B47" s="57"/>
      <c r="C47" s="58"/>
      <c r="D47" s="58"/>
      <c r="E47" s="58"/>
      <c r="F47" s="59"/>
      <c r="G47" s="59"/>
    </row>
    <row r="48" spans="1:7" ht="15">
      <c r="A48" s="56"/>
      <c r="B48" s="57"/>
      <c r="C48" s="58"/>
      <c r="D48" s="58"/>
      <c r="E48" s="58"/>
      <c r="F48" s="59"/>
      <c r="G48" s="59"/>
    </row>
    <row r="49" spans="1:7" ht="15">
      <c r="A49" s="56"/>
      <c r="B49" s="57"/>
      <c r="C49" s="58"/>
      <c r="D49" s="58"/>
      <c r="E49" s="58"/>
      <c r="F49" s="59"/>
      <c r="G49" s="59"/>
    </row>
    <row r="50" spans="1:7" ht="15">
      <c r="A50" s="56"/>
      <c r="B50" s="57"/>
      <c r="C50" s="58"/>
      <c r="D50" s="58"/>
      <c r="E50" s="58"/>
      <c r="F50" s="59"/>
      <c r="G50" s="59"/>
    </row>
    <row r="51" spans="1:7" ht="15">
      <c r="A51" s="56"/>
      <c r="B51" s="57"/>
      <c r="C51" s="58"/>
      <c r="D51" s="58"/>
      <c r="E51" s="58"/>
      <c r="F51" s="59"/>
      <c r="G51" s="59"/>
    </row>
    <row r="52" spans="1:7" ht="15">
      <c r="A52" s="56"/>
      <c r="B52" s="57"/>
      <c r="C52" s="58"/>
      <c r="D52" s="58"/>
      <c r="E52" s="58"/>
      <c r="F52" s="59"/>
      <c r="G52" s="59"/>
    </row>
    <row r="53" spans="1:7" ht="15">
      <c r="A53" s="56"/>
      <c r="B53" s="57"/>
      <c r="C53" s="58"/>
      <c r="D53" s="58"/>
      <c r="E53" s="58"/>
      <c r="F53" s="59"/>
      <c r="G53" s="59"/>
    </row>
    <row r="54" spans="1:7" ht="15">
      <c r="A54" s="56"/>
      <c r="B54" s="57"/>
      <c r="C54" s="58"/>
      <c r="D54" s="58"/>
      <c r="E54" s="58"/>
      <c r="F54" s="59"/>
      <c r="G54" s="59"/>
    </row>
    <row r="55" spans="1:7" ht="15">
      <c r="A55" s="56"/>
      <c r="B55" s="57"/>
      <c r="C55" s="58"/>
      <c r="D55" s="58"/>
      <c r="E55" s="58"/>
      <c r="F55" s="59"/>
      <c r="G55" s="59"/>
    </row>
    <row r="56" spans="1:7" ht="15">
      <c r="A56" s="56"/>
      <c r="B56" s="57"/>
      <c r="C56" s="58"/>
      <c r="D56" s="58"/>
      <c r="E56" s="58"/>
      <c r="F56" s="59"/>
      <c r="G56" s="59"/>
    </row>
    <row r="57" spans="1:7" ht="15">
      <c r="A57" s="56"/>
      <c r="B57" s="57"/>
      <c r="C57" s="58"/>
      <c r="D57" s="58"/>
      <c r="E57" s="58"/>
      <c r="F57" s="59"/>
      <c r="G57" s="59"/>
    </row>
    <row r="58" spans="1:7" ht="15">
      <c r="A58" s="56"/>
      <c r="B58" s="57"/>
      <c r="C58" s="58"/>
      <c r="D58" s="58"/>
      <c r="E58" s="58"/>
      <c r="F58" s="59"/>
      <c r="G58" s="59"/>
    </row>
    <row r="59" spans="1:7" ht="15">
      <c r="A59" s="56"/>
      <c r="B59" s="57"/>
      <c r="C59" s="58"/>
      <c r="D59" s="58"/>
      <c r="E59" s="58"/>
      <c r="F59" s="59"/>
      <c r="G59" s="59"/>
    </row>
    <row r="60" spans="1:7" ht="15">
      <c r="A60" s="56"/>
      <c r="B60" s="57"/>
      <c r="C60" s="58"/>
      <c r="D60" s="58"/>
      <c r="E60" s="58"/>
      <c r="F60" s="59"/>
      <c r="G60" s="59"/>
    </row>
    <row r="61" spans="1:7" ht="15">
      <c r="A61" s="56"/>
      <c r="B61" s="57"/>
      <c r="C61" s="58"/>
      <c r="D61" s="58"/>
      <c r="E61" s="58"/>
      <c r="F61" s="59"/>
      <c r="G61" s="59"/>
    </row>
    <row r="62" spans="1:7" ht="15">
      <c r="A62" s="56"/>
      <c r="B62" s="57"/>
      <c r="C62" s="58"/>
      <c r="D62" s="58"/>
      <c r="E62" s="58"/>
      <c r="F62" s="59"/>
      <c r="G62" s="59"/>
    </row>
    <row r="63" spans="1:7" ht="15">
      <c r="A63" s="56"/>
      <c r="B63" s="57"/>
      <c r="C63" s="58"/>
      <c r="D63" s="58"/>
      <c r="E63" s="58"/>
      <c r="F63" s="59"/>
      <c r="G63" s="59"/>
    </row>
    <row r="64" ht="18">
      <c r="A64" s="8"/>
    </row>
    <row r="65" ht="18">
      <c r="A65" s="8"/>
    </row>
    <row r="66" ht="18">
      <c r="A66" s="8"/>
    </row>
    <row r="67" ht="18">
      <c r="A67" s="8"/>
    </row>
    <row r="68" ht="18">
      <c r="A68" s="8"/>
    </row>
    <row r="69" ht="18">
      <c r="A69" s="8"/>
    </row>
    <row r="70" ht="18">
      <c r="A70" s="8"/>
    </row>
    <row r="71" ht="18">
      <c r="A71" s="8"/>
    </row>
    <row r="72" ht="18">
      <c r="A72" s="8"/>
    </row>
    <row r="73" ht="18">
      <c r="A73" s="8"/>
    </row>
    <row r="74" ht="18">
      <c r="A74" s="8"/>
    </row>
    <row r="75" ht="18">
      <c r="A75" s="8"/>
    </row>
    <row r="76" ht="18">
      <c r="A76" s="8"/>
    </row>
    <row r="77" ht="18">
      <c r="A77" s="8"/>
    </row>
    <row r="78" ht="18">
      <c r="A78" s="8"/>
    </row>
    <row r="79" ht="18">
      <c r="A79" s="8"/>
    </row>
    <row r="80" ht="18">
      <c r="A80" s="8"/>
    </row>
    <row r="81" ht="18">
      <c r="A81" s="8"/>
    </row>
    <row r="82" ht="18">
      <c r="A82" s="8"/>
    </row>
    <row r="83" ht="18">
      <c r="A83" s="8"/>
    </row>
    <row r="84" ht="18">
      <c r="A84" s="8"/>
    </row>
    <row r="85" ht="18">
      <c r="A85" s="8"/>
    </row>
    <row r="86" ht="18">
      <c r="A86" s="8"/>
    </row>
    <row r="87" ht="18">
      <c r="A87" s="8"/>
    </row>
    <row r="88" ht="18">
      <c r="A88" s="8"/>
    </row>
    <row r="89" ht="18">
      <c r="A89" s="8"/>
    </row>
    <row r="90" ht="18">
      <c r="A90" s="8"/>
    </row>
    <row r="91" ht="18">
      <c r="A91" s="8"/>
    </row>
    <row r="92" ht="18">
      <c r="A92" s="8"/>
    </row>
    <row r="93" ht="18">
      <c r="A93" s="8"/>
    </row>
    <row r="94" ht="18">
      <c r="A94" s="8"/>
    </row>
    <row r="95" ht="18">
      <c r="A95" s="8"/>
    </row>
    <row r="96" ht="18">
      <c r="A96" s="8"/>
    </row>
    <row r="97" ht="18">
      <c r="A97" s="8"/>
    </row>
    <row r="98" ht="18">
      <c r="A98" s="8"/>
    </row>
    <row r="99" ht="18">
      <c r="A99" s="8"/>
    </row>
    <row r="100" ht="18">
      <c r="A100" s="8"/>
    </row>
    <row r="101" ht="18">
      <c r="A101" s="8"/>
    </row>
    <row r="102" ht="18">
      <c r="A102" s="8"/>
    </row>
    <row r="103" ht="18">
      <c r="A103" s="8"/>
    </row>
    <row r="104" ht="18">
      <c r="A104" s="8"/>
    </row>
    <row r="105" ht="18">
      <c r="A105" s="8"/>
    </row>
    <row r="106" ht="18">
      <c r="A106" s="8"/>
    </row>
    <row r="107" ht="18">
      <c r="A107" s="8"/>
    </row>
    <row r="108" ht="18">
      <c r="A108" s="8"/>
    </row>
    <row r="109" ht="18">
      <c r="A109" s="8"/>
    </row>
    <row r="110" ht="18">
      <c r="A110" s="8"/>
    </row>
    <row r="111" ht="18">
      <c r="A111" s="8"/>
    </row>
    <row r="112" ht="18">
      <c r="A112" s="8"/>
    </row>
    <row r="113" ht="18">
      <c r="A113" s="8"/>
    </row>
    <row r="114" ht="18">
      <c r="A114" s="8"/>
    </row>
    <row r="115" ht="18">
      <c r="A115" s="8"/>
    </row>
    <row r="116" ht="18">
      <c r="A116" s="8"/>
    </row>
    <row r="117" ht="18">
      <c r="A117" s="8"/>
    </row>
    <row r="118" ht="18">
      <c r="A118" s="8"/>
    </row>
    <row r="119" ht="18">
      <c r="A119" s="8"/>
    </row>
    <row r="120" ht="18">
      <c r="A120" s="8"/>
    </row>
    <row r="121" ht="18">
      <c r="A121" s="8"/>
    </row>
    <row r="122" ht="18">
      <c r="A122" s="8"/>
    </row>
    <row r="123" ht="18">
      <c r="A123" s="8"/>
    </row>
    <row r="124" ht="18">
      <c r="A124" s="8"/>
    </row>
    <row r="125" ht="18">
      <c r="A125" s="8"/>
    </row>
    <row r="126" ht="18">
      <c r="A126" s="8"/>
    </row>
    <row r="127" ht="18">
      <c r="A127" s="8"/>
    </row>
    <row r="128" ht="18">
      <c r="A128" s="8"/>
    </row>
    <row r="129" ht="18">
      <c r="A129" s="8"/>
    </row>
    <row r="130" ht="18">
      <c r="A130" s="8"/>
    </row>
    <row r="131" ht="18">
      <c r="A131" s="8"/>
    </row>
    <row r="132" ht="18">
      <c r="A132" s="8"/>
    </row>
    <row r="133" ht="18">
      <c r="A133" s="8"/>
    </row>
    <row r="134" ht="18">
      <c r="A134" s="8"/>
    </row>
    <row r="135" ht="18">
      <c r="A135" s="8"/>
    </row>
    <row r="136" ht="18">
      <c r="A136" s="8"/>
    </row>
    <row r="137" ht="18">
      <c r="A137" s="8"/>
    </row>
    <row r="138" ht="18">
      <c r="A138" s="8"/>
    </row>
    <row r="139" ht="18">
      <c r="A139" s="8"/>
    </row>
    <row r="140" ht="18">
      <c r="A140" s="8"/>
    </row>
    <row r="141" ht="18">
      <c r="A141" s="8"/>
    </row>
    <row r="142" ht="18">
      <c r="A142" s="8"/>
    </row>
    <row r="143" ht="18">
      <c r="A143" s="8"/>
    </row>
    <row r="144" ht="18">
      <c r="A144" s="8"/>
    </row>
    <row r="145" ht="18">
      <c r="A145" s="8"/>
    </row>
    <row r="146" ht="18">
      <c r="A146" s="8"/>
    </row>
    <row r="147" ht="18">
      <c r="A147" s="8"/>
    </row>
    <row r="148" ht="18">
      <c r="A148" s="8"/>
    </row>
    <row r="149" ht="18">
      <c r="A149" s="8"/>
    </row>
    <row r="150" ht="18">
      <c r="A150" s="8"/>
    </row>
    <row r="151" ht="18">
      <c r="A151" s="8"/>
    </row>
    <row r="152" ht="18">
      <c r="A152" s="8"/>
    </row>
    <row r="153" ht="18">
      <c r="A153" s="8"/>
    </row>
    <row r="154" ht="18">
      <c r="A154" s="8"/>
    </row>
    <row r="155" ht="18">
      <c r="A155" s="8"/>
    </row>
    <row r="156" ht="18">
      <c r="A156" s="8"/>
    </row>
    <row r="157" ht="18">
      <c r="A157" s="8"/>
    </row>
    <row r="158" ht="18">
      <c r="A158" s="8"/>
    </row>
    <row r="159" ht="18">
      <c r="A159" s="8"/>
    </row>
    <row r="160" ht="18">
      <c r="A160" s="8"/>
    </row>
    <row r="161" ht="18">
      <c r="A161" s="8"/>
    </row>
    <row r="162" ht="18">
      <c r="A162" s="8"/>
    </row>
    <row r="163" ht="18">
      <c r="A163" s="8"/>
    </row>
    <row r="164" ht="18">
      <c r="A164" s="8"/>
    </row>
    <row r="165" ht="18">
      <c r="A165" s="8"/>
    </row>
    <row r="166" ht="18">
      <c r="A166" s="8"/>
    </row>
    <row r="167" ht="18">
      <c r="A167" s="8"/>
    </row>
    <row r="168" ht="18">
      <c r="A168" s="8"/>
    </row>
    <row r="169" ht="18">
      <c r="A169" s="8"/>
    </row>
    <row r="170" ht="18">
      <c r="A170" s="8"/>
    </row>
    <row r="171" ht="18">
      <c r="A171" s="8"/>
    </row>
    <row r="172" ht="18">
      <c r="A172" s="8"/>
    </row>
    <row r="173" ht="18">
      <c r="A173" s="8"/>
    </row>
    <row r="174" ht="18">
      <c r="A174" s="8"/>
    </row>
    <row r="175" ht="18">
      <c r="A175" s="8"/>
    </row>
    <row r="176" ht="18">
      <c r="A176" s="8"/>
    </row>
    <row r="177" ht="18">
      <c r="A177" s="8"/>
    </row>
    <row r="178" ht="18">
      <c r="A178" s="8"/>
    </row>
    <row r="179" ht="18">
      <c r="A179" s="8"/>
    </row>
    <row r="180" ht="18">
      <c r="A180" s="8"/>
    </row>
    <row r="181" ht="18">
      <c r="A181" s="8"/>
    </row>
    <row r="182" ht="18">
      <c r="A182" s="8"/>
    </row>
    <row r="183" ht="18">
      <c r="A183" s="8"/>
    </row>
    <row r="184" ht="18">
      <c r="A184" s="8"/>
    </row>
    <row r="185" ht="18">
      <c r="A185" s="8"/>
    </row>
    <row r="186" ht="18">
      <c r="A186" s="8"/>
    </row>
    <row r="187" ht="18">
      <c r="A187" s="8"/>
    </row>
    <row r="188" ht="18">
      <c r="A188" s="8"/>
    </row>
    <row r="189" ht="18">
      <c r="A189" s="8"/>
    </row>
  </sheetData>
  <sheetProtection/>
  <mergeCells count="1">
    <mergeCell ref="A6:E8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2013-01-09T10:16:23Z</cp:lastPrinted>
  <dcterms:created xsi:type="dcterms:W3CDTF">2008-11-30T12:51:28Z</dcterms:created>
  <dcterms:modified xsi:type="dcterms:W3CDTF">2013-01-09T10:58:25Z</dcterms:modified>
  <cp:category/>
  <cp:version/>
  <cp:contentType/>
  <cp:contentStatus/>
</cp:coreProperties>
</file>