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720" tabRatio="958" firstSheet="3" activeTab="14"/>
  </bookViews>
  <sheets>
    <sheet name="титул.детск" sheetId="1" r:id="rId1"/>
    <sheet name="детск разв.прогр" sheetId="2" r:id="rId2"/>
    <sheet name="МАТ ЗАПАС" sheetId="3" r:id="rId3"/>
    <sheet name="АМ" sheetId="4" r:id="rId4"/>
    <sheet name="цЕНА" sheetId="5" r:id="rId5"/>
    <sheet name="конц для турист" sheetId="6" r:id="rId6"/>
    <sheet name="конц для туристов" sheetId="7" r:id="rId7"/>
    <sheet name="Мат.зап." sheetId="8" r:id="rId8"/>
    <sheet name="амортиз" sheetId="9" r:id="rId9"/>
    <sheet name="расчет" sheetId="10" r:id="rId10"/>
    <sheet name="вечера отдыха" sheetId="11" r:id="rId11"/>
    <sheet name="ЗПЛ" sheetId="12" r:id="rId12"/>
    <sheet name="М.ЗАПАС" sheetId="13" r:id="rId13"/>
    <sheet name="Амор" sheetId="14" r:id="rId14"/>
    <sheet name="РАСЧ" sheetId="15" r:id="rId15"/>
    <sheet name="Лист1" sheetId="16" r:id="rId16"/>
  </sheets>
  <definedNames/>
  <calcPr fullCalcOnLoad="1"/>
</workbook>
</file>

<file path=xl/sharedStrings.xml><?xml version="1.0" encoding="utf-8"?>
<sst xmlns="http://schemas.openxmlformats.org/spreadsheetml/2006/main" count="468" uniqueCount="147">
  <si>
    <t>ЦНК"ДОБРОДЕЯ"</t>
  </si>
  <si>
    <t>Должность</t>
  </si>
  <si>
    <t xml:space="preserve">Средний должностной оклад в месяц, включая начисления на выплаты по оплате труда (руб) </t>
  </si>
  <si>
    <t>Месячный фонд рабочего времени (мин.)</t>
  </si>
  <si>
    <t>Норма рабочего времени на оказание услуги (мин.)</t>
  </si>
  <si>
    <t>Затраты на оплату труда персонала (руб.)</t>
  </si>
  <si>
    <t>ДК ВОДЯНОВКА</t>
  </si>
  <si>
    <t>ДК В.ГРИВА</t>
  </si>
  <si>
    <t>Затраты на оплату труда персонала (руб.) (5)=(2)/(3)*(4)</t>
  </si>
  <si>
    <t>Культорганизатор</t>
  </si>
  <si>
    <t>Звукооператор</t>
  </si>
  <si>
    <t>Директор ЦНК</t>
  </si>
  <si>
    <t>ИТОГО</t>
  </si>
  <si>
    <t>Аккомпаниатор</t>
  </si>
  <si>
    <t>Директор ДК</t>
  </si>
  <si>
    <t>РАСЧЕТ ЗАТРАТ НА МАТЕРИАЛЬНЫЕ ЗАПАСЫ,НЕПОСРЕДСТВЕННО ПОТРЕБЛЯЕМЫЕ</t>
  </si>
  <si>
    <t xml:space="preserve"> В ПРОЦЕССЕ ОКАЗАНИЯ ПЛАТНОЙ УСЛУГИ</t>
  </si>
  <si>
    <t>Наименование материальных запасов</t>
  </si>
  <si>
    <t>Единица измерения</t>
  </si>
  <si>
    <t>Расход в ед. измерения</t>
  </si>
  <si>
    <t>Цена за единицу</t>
  </si>
  <si>
    <t>Всего материальных запасов                       5= (3)*(4)</t>
  </si>
  <si>
    <t>Элемент питания</t>
  </si>
  <si>
    <t>шт</t>
  </si>
  <si>
    <t>ДК с.Водяновка</t>
  </si>
  <si>
    <t>ДК с.Веселая Грива</t>
  </si>
  <si>
    <t>РАСЧЕТ СУММЫ НАЧИСЛЕННОЙ АМОРТИЗАЦИИ ОБОРУДОВАНИЯ,</t>
  </si>
  <si>
    <t>ИСПОЛЬЗУЕМОГО ПРИ ОКАЗАНИИ ПЛАТНОЙ УСЛУГИ</t>
  </si>
  <si>
    <t>Наименование оборудования</t>
  </si>
  <si>
    <t>Балансовая стоимость</t>
  </si>
  <si>
    <t>Годовая норма износа</t>
  </si>
  <si>
    <t>Время работы оборудования в процессе оказания услуги(час)</t>
  </si>
  <si>
    <t>Годовая норма времени работы оборудования</t>
  </si>
  <si>
    <t>Ноутбук</t>
  </si>
  <si>
    <t>Сумма начисленной амортизации (6)=(2)*(3)*(4)/(5)</t>
  </si>
  <si>
    <t>Микрофон</t>
  </si>
  <si>
    <t>Усилитель</t>
  </si>
  <si>
    <t>Микшерный пульт</t>
  </si>
  <si>
    <t>Акустическая система</t>
  </si>
  <si>
    <t>ДК с.Веселая грива</t>
  </si>
  <si>
    <t>РАСЧЕТ ПЛАТЫ (ЦЕНЫ,ТАРИФА) УСЛУГИ</t>
  </si>
  <si>
    <t>ЦНК "ДОБРОДЕЯ"</t>
  </si>
  <si>
    <t>Наименование статей затрат</t>
  </si>
  <si>
    <t>Сумма,руб</t>
  </si>
  <si>
    <t>Затраты на оплату труда персонала,  непосредственно  участвующего в процессе оказания услуг</t>
  </si>
  <si>
    <t>Затраты материальных запасов</t>
  </si>
  <si>
    <t>Сумма начисленной амортизации оборудования, используемого при оказании услуги</t>
  </si>
  <si>
    <t>Накладные затраты, относимые на услугу</t>
  </si>
  <si>
    <t>ИТОГО ЗАТРАТЫ НА УСЛУГУ</t>
  </si>
  <si>
    <t>ЦЕНА (ТАРИФ) НА УСЛУГУ</t>
  </si>
  <si>
    <t>ДК с.ВОДЯНОВКА</t>
  </si>
  <si>
    <t>Директор                                                               Милова Т.Ю.</t>
  </si>
  <si>
    <t>(наименование услуги)</t>
  </si>
  <si>
    <t>Расчет затрат на оплату труда персонала,непосредственно участвующего в процессе оказания услуги</t>
  </si>
  <si>
    <t>Сумма начисленной амортизации (6)=(2)*(3)/(4)*(5)</t>
  </si>
  <si>
    <t>Диск альбомный</t>
  </si>
  <si>
    <r>
      <t>ДК с.В</t>
    </r>
    <r>
      <rPr>
        <b/>
        <sz val="12"/>
        <color indexed="8"/>
        <rFont val="Calibri"/>
        <family val="2"/>
      </rPr>
      <t>одяновка</t>
    </r>
  </si>
  <si>
    <t>РАСЧЕТ</t>
  </si>
  <si>
    <t xml:space="preserve">            </t>
  </si>
  <si>
    <t xml:space="preserve">               ПЛАТЫ НА УСЛУГУ:</t>
  </si>
  <si>
    <t>Согласовано:</t>
  </si>
  <si>
    <t>Глава администрации</t>
  </si>
  <si>
    <t>муниципального образования</t>
  </si>
  <si>
    <t xml:space="preserve">                                                               РАСЧЕТ</t>
  </si>
  <si>
    <t>ПРИБЫЛЬ 10%</t>
  </si>
  <si>
    <t>В среднем количество зрителей за 1 вечер-20 чел.</t>
  </si>
  <si>
    <t>ПЛАТЫ НА УСЛУГУ: "ВЕЧЕРА ОТДЫХА"</t>
  </si>
  <si>
    <t>ВЕЧЕРА ОТДЫХА</t>
  </si>
  <si>
    <t>вечера отдыха</t>
  </si>
  <si>
    <t>2,5часа</t>
  </si>
  <si>
    <t>Директор</t>
  </si>
  <si>
    <t>Делопроизводитель</t>
  </si>
  <si>
    <t>В среднем количество зрителей за 1 вечер- 45</t>
  </si>
  <si>
    <t>ДЕТСКАЯ РАЗВЛЕКАТЕЛЬНАЯ ПРОГРАММА</t>
  </si>
  <si>
    <t>ДК с. В.Грива</t>
  </si>
  <si>
    <t>Компьютер</t>
  </si>
  <si>
    <t>ДЕТСКАЯ  РАЗВЛЕКАТЕЛЬНАЯ  ПРОГРАММА</t>
  </si>
  <si>
    <t>ПЛАТЫ НА УСЛУГУ: "КОНЦЕРТНО  - ИГРОВАЯ ПРОГРАММА" (для туристов)</t>
  </si>
  <si>
    <t>Худоств.руководитель</t>
  </si>
  <si>
    <t>Хормейстер</t>
  </si>
  <si>
    <t>Руководитель клубного формирования</t>
  </si>
  <si>
    <t>МБУК"ДОБРОДЕЯ"МУНИЦИПАЛЬНОГО ОБРАЗОВАНИЯ "Евпраксинский сельсовет"</t>
  </si>
  <si>
    <t>август</t>
  </si>
  <si>
    <t>сентябрь</t>
  </si>
  <si>
    <t>октябнь</t>
  </si>
  <si>
    <t>ноябрь</t>
  </si>
  <si>
    <t>декабрь</t>
  </si>
  <si>
    <t>культ</t>
  </si>
  <si>
    <t>худ.рук</t>
  </si>
  <si>
    <t>звук 0,5ст 4час</t>
  </si>
  <si>
    <t>кол-во часов</t>
  </si>
  <si>
    <t>з.плата за 6 мес</t>
  </si>
  <si>
    <t>6278*30,2%*5=40869,78</t>
  </si>
  <si>
    <t>11300*30,2%*5=73563</t>
  </si>
  <si>
    <t>40869,78/431,5=94,72</t>
  </si>
  <si>
    <t>стоим 1часа</t>
  </si>
  <si>
    <t>40час раб нед</t>
  </si>
  <si>
    <t>73563/863=85,24</t>
  </si>
  <si>
    <t>КОНЦЕРТНО-ИГРОВАЯ ПРОГРАММА ДЛЯ ТУРИСТОВ (по заказу)</t>
  </si>
  <si>
    <t>директор</t>
  </si>
  <si>
    <t>14766*30,2%*5=96126,66</t>
  </si>
  <si>
    <r>
      <t>11590,3*30,2%*5=</t>
    </r>
    <r>
      <rPr>
        <b/>
        <sz val="6"/>
        <color indexed="8"/>
        <rFont val="Calibri"/>
        <family val="2"/>
      </rPr>
      <t>75452,85</t>
    </r>
  </si>
  <si>
    <t>96126,66/863=111,39</t>
  </si>
  <si>
    <t>75452,85/863=87,43</t>
  </si>
  <si>
    <t>2,5час</t>
  </si>
  <si>
    <t>"Евпраксинский сельсовет"____________Воронков В.А.</t>
  </si>
  <si>
    <t>МБУК "ДОБРОДЕЯ" МУНИЦИПАЛЬНОГО ОБРАЗОВАНИЯ   "Евпраксинский сельсовет"</t>
  </si>
  <si>
    <t>15000*14%=2100/12=175руб в месяц</t>
  </si>
  <si>
    <t>1970/12=164,17</t>
  </si>
  <si>
    <t>175/164,17*3=3,19</t>
  </si>
  <si>
    <t>Общая стоимость-  1447 руб.</t>
  </si>
  <si>
    <t>Делопроизводитель-кассир</t>
  </si>
  <si>
    <t>директорЦНК</t>
  </si>
  <si>
    <t>директорВ.Грива</t>
  </si>
  <si>
    <t>14450*30,2%*5=94065,90</t>
  </si>
  <si>
    <t>94065,90/863=109</t>
  </si>
  <si>
    <t>делопроиз</t>
  </si>
  <si>
    <t>6420*30,2%*5=41794,20</t>
  </si>
  <si>
    <t>41794,2/863=48,43</t>
  </si>
  <si>
    <t>1,5часа</t>
  </si>
  <si>
    <t>Общая стоимость- 594руб.</t>
  </si>
  <si>
    <t>Стоимость услуги- 1447:55=26,30≈ 20руб.</t>
  </si>
  <si>
    <t>В среднем количество зрителей - 55чел</t>
  </si>
  <si>
    <t>В среднем количество зрителей  -30чел</t>
  </si>
  <si>
    <t>Стоимость услуги- 594:30=20,77~10,0руб</t>
  </si>
  <si>
    <t xml:space="preserve">ЦЕНА (ТАРИФ) НА УСЛУГУ </t>
  </si>
  <si>
    <t xml:space="preserve">Общая стоимость- 485,0 руб. </t>
  </si>
  <si>
    <t>В среднем количество зрителей -25 чел</t>
  </si>
  <si>
    <t>Общая стоимость- 576руб.</t>
  </si>
  <si>
    <t>В среднем количество зрителей за -20 чел</t>
  </si>
  <si>
    <t xml:space="preserve">ИТОГО ЗАТРАТЫ НА УСЛУГУ </t>
  </si>
  <si>
    <t>МБУК "ДОБРОДЕЯ" МУНИЦИПАЛЬНОГО ОБРАЗОВАНИЯ   "ЕВПРАКСИНСКИЙ СЕЛЬСОВЕТ"</t>
  </si>
  <si>
    <t>Дирек Водян</t>
  </si>
  <si>
    <t>16280*30,2%*5=105982,80</t>
  </si>
  <si>
    <t>105982,80/863=122,81</t>
  </si>
  <si>
    <t>Общая стоимость- 1015 руб.</t>
  </si>
  <si>
    <r>
      <t xml:space="preserve">Стоимость </t>
    </r>
    <r>
      <rPr>
        <b/>
        <sz val="8"/>
        <color indexed="8"/>
        <rFont val="Calibri"/>
        <family val="2"/>
      </rPr>
      <t>МЕРОПРИЯТИЯ</t>
    </r>
    <r>
      <rPr>
        <b/>
        <sz val="11"/>
        <color indexed="8"/>
        <rFont val="Calibri"/>
        <family val="2"/>
      </rPr>
      <t>- 1015:45=22,56≈ 20руб.с чел.</t>
    </r>
  </si>
  <si>
    <t>Общая стоимость- 641 руб.</t>
  </si>
  <si>
    <t>В среднем количество зрителей за 1 вечер -25чел.</t>
  </si>
  <si>
    <r>
      <t xml:space="preserve">Стоимость </t>
    </r>
    <r>
      <rPr>
        <b/>
        <sz val="8"/>
        <color indexed="8"/>
        <rFont val="Calibri"/>
        <family val="2"/>
      </rPr>
      <t>МЕРОПРИЯТИЯ</t>
    </r>
    <r>
      <rPr>
        <b/>
        <sz val="11"/>
        <color indexed="8"/>
        <rFont val="Calibri"/>
        <family val="2"/>
      </rPr>
      <t>- 641: 25=25,64≈ 20 руб.с чел.</t>
    </r>
  </si>
  <si>
    <t>Общая стоимость- 644руб.</t>
  </si>
  <si>
    <r>
      <t xml:space="preserve">Стоимость </t>
    </r>
    <r>
      <rPr>
        <b/>
        <sz val="8"/>
        <color indexed="8"/>
        <rFont val="Calibri"/>
        <family val="2"/>
      </rPr>
      <t>МЕРОПРИЯТИЯ</t>
    </r>
    <r>
      <rPr>
        <b/>
        <sz val="11"/>
        <color indexed="8"/>
        <rFont val="Calibri"/>
        <family val="2"/>
      </rPr>
      <t>-644 : 20 = 32,20 ≈20 руб.с чел.</t>
    </r>
  </si>
  <si>
    <t>Гл. бухгалтер                                                       Коновалова Е.П.</t>
  </si>
  <si>
    <t>Стоимость услуги- 28,8 руб~10,0руб</t>
  </si>
  <si>
    <t>Стоимость услуги-485,0 : 25 =19,4 руб.~10,0руб</t>
  </si>
  <si>
    <t xml:space="preserve">  с.Евпраксино</t>
  </si>
  <si>
    <t>"Евпраксинский сельсовет""____________Воронков В.А.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</si>
</sst>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53"/>
      <name val="Calibri"/>
      <family val="2"/>
    </font>
    <font>
      <sz val="6"/>
      <color indexed="8"/>
      <name val="Calibri"/>
      <family val="2"/>
    </font>
    <font>
      <sz val="7.5"/>
      <color indexed="8"/>
      <name val="Calibri"/>
      <family val="2"/>
    </font>
    <font>
      <b/>
      <sz val="6"/>
      <color indexed="8"/>
      <name val="Calibri"/>
      <family val="2"/>
    </font>
    <font>
      <sz val="10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7.5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/>
    </xf>
    <xf numFmtId="1" fontId="2" fillId="0" borderId="19" xfId="0" applyNumberFormat="1" applyFont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0" fillId="0" borderId="12" xfId="0" applyBorder="1" applyAlignment="1">
      <alignment/>
    </xf>
    <xf numFmtId="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64" fontId="2" fillId="0" borderId="19" xfId="0" applyNumberFormat="1" applyFont="1" applyBorder="1" applyAlignment="1">
      <alignment horizontal="center"/>
    </xf>
    <xf numFmtId="0" fontId="10" fillId="33" borderId="0" xfId="0" applyFont="1" applyFill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4" xfId="0" applyFill="1" applyBorder="1" applyAlignment="1">
      <alignment/>
    </xf>
    <xf numFmtId="1" fontId="0" fillId="34" borderId="16" xfId="0" applyNumberForma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5" xfId="0" applyFill="1" applyBorder="1" applyAlignment="1">
      <alignment/>
    </xf>
    <xf numFmtId="1" fontId="0" fillId="34" borderId="19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 horizontal="center" wrapText="1"/>
    </xf>
    <xf numFmtId="0" fontId="0" fillId="34" borderId="20" xfId="0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7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34" borderId="14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64" fontId="49" fillId="0" borderId="16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64" fontId="49" fillId="0" borderId="22" xfId="0" applyNumberFormat="1" applyFont="1" applyBorder="1" applyAlignment="1">
      <alignment horizontal="center"/>
    </xf>
    <xf numFmtId="0" fontId="12" fillId="34" borderId="21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0" fontId="0" fillId="34" borderId="24" xfId="0" applyFill="1" applyBorder="1" applyAlignment="1">
      <alignment horizontal="left" vertical="center"/>
    </xf>
    <xf numFmtId="0" fontId="49" fillId="0" borderId="14" xfId="0" applyFont="1" applyBorder="1" applyAlignment="1">
      <alignment/>
    </xf>
    <xf numFmtId="0" fontId="49" fillId="0" borderId="21" xfId="0" applyFont="1" applyBorder="1" applyAlignment="1">
      <alignment/>
    </xf>
    <xf numFmtId="0" fontId="0" fillId="0" borderId="21" xfId="0" applyBorder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21" xfId="0" applyFont="1" applyBorder="1" applyAlignment="1">
      <alignment wrapText="1"/>
    </xf>
    <xf numFmtId="0" fontId="12" fillId="0" borderId="14" xfId="0" applyFont="1" applyBorder="1" applyAlignment="1">
      <alignment/>
    </xf>
    <xf numFmtId="0" fontId="47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4" xfId="0" applyBorder="1" applyAlignment="1">
      <alignment wrapText="1"/>
    </xf>
    <xf numFmtId="0" fontId="0" fillId="0" borderId="25" xfId="0" applyBorder="1" applyAlignment="1">
      <alignment/>
    </xf>
    <xf numFmtId="0" fontId="51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9">
      <selection activeCell="F39" sqref="F39:G39"/>
    </sheetView>
  </sheetViews>
  <sheetFormatPr defaultColWidth="9.140625" defaultRowHeight="15"/>
  <cols>
    <col min="1" max="1" width="1.57421875" style="0" customWidth="1"/>
    <col min="2" max="2" width="0.42578125" style="0" customWidth="1"/>
    <col min="3" max="3" width="1.7109375" style="0" customWidth="1"/>
    <col min="5" max="5" width="14.28125" style="0" customWidth="1"/>
    <col min="6" max="6" width="4.8515625" style="0" customWidth="1"/>
  </cols>
  <sheetData>
    <row r="1" ht="15">
      <c r="I1" t="s">
        <v>60</v>
      </c>
    </row>
    <row r="2" ht="15">
      <c r="H2" t="s">
        <v>61</v>
      </c>
    </row>
    <row r="3" ht="15">
      <c r="H3" t="s">
        <v>62</v>
      </c>
    </row>
    <row r="4" ht="15">
      <c r="H4" t="s">
        <v>105</v>
      </c>
    </row>
    <row r="13" spans="1:13" ht="18.75">
      <c r="A13" s="105" t="s">
        <v>81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9"/>
    </row>
    <row r="14" spans="2:13" ht="18.75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8" ht="18.75">
      <c r="F18" s="39"/>
    </row>
    <row r="19" spans="1:12" ht="21">
      <c r="A19" s="106" t="s">
        <v>57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1" spans="1:12" ht="15">
      <c r="A21" s="1"/>
      <c r="B21" s="1"/>
      <c r="D21" s="104" t="s">
        <v>59</v>
      </c>
      <c r="E21" s="104"/>
      <c r="F21" s="104"/>
      <c r="G21" s="104"/>
      <c r="H21" s="104"/>
      <c r="I21" s="104"/>
      <c r="J21" s="104"/>
      <c r="K21" s="104"/>
      <c r="L21" s="104"/>
    </row>
    <row r="22" spans="1:12" ht="15">
      <c r="A22" s="107" t="s">
        <v>76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ht="1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30" ht="15">
      <c r="I30" s="70"/>
    </row>
    <row r="39" spans="6:7" ht="15">
      <c r="F39" s="104" t="s">
        <v>145</v>
      </c>
      <c r="G39" s="104"/>
    </row>
  </sheetData>
  <sheetProtection/>
  <mergeCells count="6">
    <mergeCell ref="F39:G39"/>
    <mergeCell ref="A13:L13"/>
    <mergeCell ref="A19:L19"/>
    <mergeCell ref="A22:L22"/>
    <mergeCell ref="A23:L23"/>
    <mergeCell ref="D21:L2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0" sqref="A20:A22"/>
    </sheetView>
  </sheetViews>
  <sheetFormatPr defaultColWidth="9.140625" defaultRowHeight="15"/>
  <cols>
    <col min="1" max="1" width="54.00390625" style="0" customWidth="1"/>
    <col min="2" max="2" width="22.8515625" style="0" customWidth="1"/>
  </cols>
  <sheetData>
    <row r="1" spans="1:2" ht="15">
      <c r="A1" s="104" t="s">
        <v>40</v>
      </c>
      <c r="B1" s="104"/>
    </row>
    <row r="2" spans="1:2" ht="15">
      <c r="A2" s="113" t="s">
        <v>41</v>
      </c>
      <c r="B2" s="113"/>
    </row>
    <row r="3" spans="1:2" ht="15">
      <c r="A3" s="93" t="s">
        <v>42</v>
      </c>
      <c r="B3" s="93" t="s">
        <v>43</v>
      </c>
    </row>
    <row r="4" spans="1:2" ht="24.75" customHeight="1">
      <c r="A4" s="94" t="s">
        <v>44</v>
      </c>
      <c r="B4" s="74">
        <v>1160</v>
      </c>
    </row>
    <row r="5" spans="1:2" ht="13.5" customHeight="1">
      <c r="A5" s="95" t="s">
        <v>45</v>
      </c>
      <c r="B5" s="74">
        <v>270</v>
      </c>
    </row>
    <row r="6" spans="1:2" ht="23.25" customHeight="1">
      <c r="A6" s="94" t="s">
        <v>46</v>
      </c>
      <c r="B6" s="74">
        <v>17</v>
      </c>
    </row>
    <row r="7" spans="1:2" ht="12.75" customHeight="1">
      <c r="A7" s="96" t="s">
        <v>47</v>
      </c>
      <c r="B7" s="74">
        <v>0</v>
      </c>
    </row>
    <row r="8" spans="1:2" ht="12.75" customHeight="1">
      <c r="A8" s="95" t="s">
        <v>48</v>
      </c>
      <c r="B8" s="74">
        <f>SUM(B4:B7)</f>
        <v>1447</v>
      </c>
    </row>
    <row r="9" spans="1:2" ht="12.75" customHeight="1">
      <c r="A9" s="97"/>
      <c r="B9" s="97"/>
    </row>
    <row r="10" spans="1:2" ht="12.75" customHeight="1">
      <c r="A10" s="95" t="s">
        <v>49</v>
      </c>
      <c r="B10" s="74">
        <v>20</v>
      </c>
    </row>
    <row r="11" spans="1:2" ht="9.75" customHeight="1">
      <c r="A11" s="97"/>
      <c r="B11" s="97"/>
    </row>
    <row r="12" spans="1:2" ht="15">
      <c r="A12" s="98" t="s">
        <v>110</v>
      </c>
      <c r="B12" s="97"/>
    </row>
    <row r="13" spans="1:2" ht="15">
      <c r="A13" s="98" t="s">
        <v>122</v>
      </c>
      <c r="B13" s="97"/>
    </row>
    <row r="14" spans="1:2" ht="15">
      <c r="A14" s="98" t="s">
        <v>121</v>
      </c>
      <c r="B14" s="97"/>
    </row>
    <row r="15" spans="1:2" ht="9.75" customHeight="1">
      <c r="A15" s="92"/>
      <c r="B15" s="92"/>
    </row>
    <row r="20" ht="15">
      <c r="A20" s="1" t="s">
        <v>51</v>
      </c>
    </row>
    <row r="22" ht="15">
      <c r="A22" s="1" t="s">
        <v>142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0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1.421875" style="0" customWidth="1"/>
    <col min="9" max="9" width="9.140625" style="0" customWidth="1"/>
  </cols>
  <sheetData>
    <row r="1" spans="1:10" ht="15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ht="15">
      <c r="A2" s="48"/>
      <c r="B2" s="48"/>
      <c r="C2" s="48"/>
      <c r="D2" s="48"/>
      <c r="E2" s="48"/>
      <c r="F2" s="48" t="s">
        <v>60</v>
      </c>
      <c r="G2" s="48"/>
      <c r="H2" s="48"/>
      <c r="I2" s="48"/>
      <c r="J2" s="48"/>
    </row>
    <row r="3" spans="1:10" ht="15">
      <c r="A3" s="48"/>
      <c r="B3" s="48"/>
      <c r="C3" s="48"/>
      <c r="D3" s="48"/>
      <c r="E3" s="48" t="s">
        <v>61</v>
      </c>
      <c r="F3" s="48"/>
      <c r="G3" s="48"/>
      <c r="H3" s="48"/>
      <c r="I3" s="48"/>
      <c r="J3" s="48"/>
    </row>
    <row r="4" spans="1:10" ht="15">
      <c r="A4" s="48"/>
      <c r="B4" s="48"/>
      <c r="C4" s="48"/>
      <c r="D4" s="48"/>
      <c r="E4" s="48" t="s">
        <v>62</v>
      </c>
      <c r="F4" s="48"/>
      <c r="G4" s="48"/>
      <c r="H4" s="48"/>
      <c r="I4" s="48"/>
      <c r="J4" s="48"/>
    </row>
    <row r="5" spans="1:10" ht="15">
      <c r="A5" s="48"/>
      <c r="B5" s="48"/>
      <c r="C5" s="48"/>
      <c r="D5" s="48"/>
      <c r="E5" s="48" t="s">
        <v>146</v>
      </c>
      <c r="F5" s="48"/>
      <c r="G5" s="48"/>
      <c r="H5" s="48"/>
      <c r="I5" s="48"/>
      <c r="J5" s="48"/>
    </row>
    <row r="6" spans="1:10" ht="1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15">
      <c r="A9" s="48"/>
      <c r="B9" s="48"/>
      <c r="C9" s="48"/>
      <c r="D9" s="48"/>
      <c r="E9" s="48"/>
      <c r="F9" s="48"/>
      <c r="G9" s="49"/>
      <c r="H9" s="48"/>
      <c r="I9" s="48"/>
      <c r="J9" s="48"/>
    </row>
    <row r="10" spans="1:10" ht="15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5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5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5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5">
      <c r="A15" s="48"/>
      <c r="B15" s="48" t="s">
        <v>131</v>
      </c>
      <c r="C15" s="48"/>
      <c r="D15" s="48"/>
      <c r="E15" s="48"/>
      <c r="F15" s="48"/>
      <c r="G15" s="48"/>
      <c r="H15" s="48"/>
      <c r="I15" s="48"/>
      <c r="J15" s="48"/>
    </row>
    <row r="16" spans="1:10" ht="15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5">
      <c r="A17" s="48"/>
      <c r="B17" s="48" t="s">
        <v>63</v>
      </c>
      <c r="C17" s="48"/>
      <c r="D17" s="48"/>
      <c r="E17" s="48"/>
      <c r="F17" s="48"/>
      <c r="G17" s="48"/>
      <c r="H17" s="48"/>
      <c r="I17" s="48"/>
      <c r="J17" s="48"/>
    </row>
    <row r="18" spans="1:10" ht="15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5">
      <c r="A19" s="48"/>
      <c r="B19" s="114" t="s">
        <v>66</v>
      </c>
      <c r="C19" s="114"/>
      <c r="D19" s="114"/>
      <c r="E19" s="114"/>
      <c r="F19" s="114"/>
      <c r="G19" s="114"/>
      <c r="H19" s="114"/>
      <c r="I19" s="48"/>
      <c r="J19" s="48"/>
    </row>
    <row r="20" spans="1:10" ht="15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5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5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5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5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5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5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5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5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15">
      <c r="A29" s="48"/>
      <c r="B29" s="48"/>
      <c r="C29" s="48"/>
      <c r="D29" s="48"/>
      <c r="E29" s="48"/>
      <c r="F29" s="48"/>
      <c r="G29" s="48"/>
      <c r="H29" s="48"/>
      <c r="I29" s="48"/>
      <c r="J29" s="48"/>
    </row>
    <row r="30" spans="1:10" ht="15">
      <c r="A30" s="48"/>
      <c r="B30" s="48"/>
      <c r="C30" s="48"/>
      <c r="D30" s="48"/>
      <c r="E30" s="48"/>
      <c r="F30" s="48"/>
      <c r="G30" s="48"/>
      <c r="H30" s="48"/>
      <c r="I30" s="48"/>
      <c r="J30" s="48"/>
    </row>
    <row r="31" spans="1:10" ht="15">
      <c r="A31" s="48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5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0" ht="15">
      <c r="A34" s="48"/>
      <c r="B34" s="48"/>
      <c r="C34" s="48"/>
      <c r="D34" s="48"/>
      <c r="E34" s="48"/>
      <c r="F34" s="48"/>
      <c r="G34" s="48"/>
      <c r="H34" s="48"/>
      <c r="I34" s="48"/>
      <c r="J34" s="48"/>
    </row>
    <row r="35" spans="1:10" ht="15">
      <c r="A35" s="48"/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15">
      <c r="A36" s="48"/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15">
      <c r="A37" s="48"/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15">
      <c r="A38" s="48"/>
      <c r="B38" s="48"/>
      <c r="C38" s="48"/>
      <c r="D38" s="48"/>
      <c r="E38" s="104" t="s">
        <v>145</v>
      </c>
      <c r="F38" s="104"/>
      <c r="G38" s="48"/>
      <c r="H38" s="48"/>
      <c r="I38" s="48"/>
      <c r="J38" s="48"/>
    </row>
    <row r="39" spans="1:10" ht="15">
      <c r="A39" s="48"/>
      <c r="B39" s="48"/>
      <c r="C39" s="48"/>
      <c r="D39" s="48"/>
      <c r="E39" s="48"/>
      <c r="F39" s="48"/>
      <c r="G39" s="48"/>
      <c r="H39" s="48"/>
      <c r="I39" s="48"/>
      <c r="J39" s="48"/>
    </row>
    <row r="40" spans="1:10" ht="15">
      <c r="A40" s="48"/>
      <c r="B40" s="48"/>
      <c r="C40" s="48"/>
      <c r="D40" s="48"/>
      <c r="E40" s="48"/>
      <c r="F40" s="48"/>
      <c r="G40" s="48"/>
      <c r="H40" s="48"/>
      <c r="I40" s="48"/>
      <c r="J40" s="48"/>
    </row>
    <row r="41" spans="1:10" ht="15">
      <c r="A41" s="48"/>
      <c r="B41" s="48"/>
      <c r="C41" s="48"/>
      <c r="D41" s="48"/>
      <c r="E41" s="48"/>
      <c r="F41" s="48"/>
      <c r="G41" s="48"/>
      <c r="H41" s="48"/>
      <c r="I41" s="48"/>
      <c r="J41" s="48"/>
    </row>
    <row r="42" spans="1:10" ht="15">
      <c r="A42" s="48"/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15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0" ht="15">
      <c r="A44" s="48"/>
      <c r="B44" s="48"/>
      <c r="C44" s="48"/>
      <c r="D44" s="48"/>
      <c r="E44" s="48"/>
      <c r="F44" s="48"/>
      <c r="G44" s="48"/>
      <c r="H44" s="48"/>
      <c r="I44" s="48"/>
      <c r="J44" s="48"/>
    </row>
    <row r="45" spans="1:10" ht="15">
      <c r="A45" s="48"/>
      <c r="B45" s="48"/>
      <c r="C45" s="48"/>
      <c r="D45" s="48"/>
      <c r="E45" s="48"/>
      <c r="F45" s="48"/>
      <c r="G45" s="48"/>
      <c r="H45" s="48"/>
      <c r="I45" s="48"/>
      <c r="J45" s="48"/>
    </row>
    <row r="46" spans="1:10" ht="15">
      <c r="A46" s="48"/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">
      <c r="A47" s="48"/>
      <c r="B47" s="48"/>
      <c r="C47" s="48"/>
      <c r="D47" s="48"/>
      <c r="E47" s="48"/>
      <c r="F47" s="48"/>
      <c r="G47" s="48"/>
      <c r="H47" s="48"/>
      <c r="I47" s="48"/>
      <c r="J47" s="48"/>
    </row>
    <row r="48" spans="1:10" ht="15">
      <c r="A48" s="48"/>
      <c r="B48" s="48"/>
      <c r="C48" s="48"/>
      <c r="D48" s="48"/>
      <c r="E48" s="48"/>
      <c r="F48" s="48"/>
      <c r="G48" s="48"/>
      <c r="H48" s="48"/>
      <c r="I48" s="48"/>
      <c r="J48" s="48"/>
    </row>
    <row r="49" spans="1:10" ht="15">
      <c r="A49" s="48"/>
      <c r="B49" s="48"/>
      <c r="C49" s="48"/>
      <c r="D49" s="48"/>
      <c r="E49" s="48"/>
      <c r="F49" s="48"/>
      <c r="G49" s="48"/>
      <c r="H49" s="48"/>
      <c r="I49" s="48"/>
      <c r="J49" s="48"/>
    </row>
    <row r="50" spans="1:10" ht="15">
      <c r="A50" s="48"/>
      <c r="B50" s="48"/>
      <c r="C50" s="48"/>
      <c r="D50" s="48"/>
      <c r="E50" s="48"/>
      <c r="F50" s="48"/>
      <c r="G50" s="48"/>
      <c r="H50" s="48"/>
      <c r="I50" s="48"/>
      <c r="J50" s="48"/>
    </row>
  </sheetData>
  <sheetProtection/>
  <mergeCells count="2">
    <mergeCell ref="B19:H19"/>
    <mergeCell ref="E38:F3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0.57421875" style="0" customWidth="1"/>
    <col min="2" max="2" width="21.28125" style="0" customWidth="1"/>
    <col min="3" max="3" width="13.421875" style="0" customWidth="1"/>
    <col min="4" max="4" width="14.421875" style="0" customWidth="1"/>
    <col min="5" max="5" width="16.28125" style="0" customWidth="1"/>
    <col min="6" max="6" width="12.140625" style="0" customWidth="1"/>
    <col min="7" max="7" width="16.28125" style="0" customWidth="1"/>
  </cols>
  <sheetData>
    <row r="1" spans="1:5" ht="15">
      <c r="A1" s="116" t="s">
        <v>67</v>
      </c>
      <c r="B1" s="116"/>
      <c r="C1" s="116"/>
      <c r="D1" s="116"/>
      <c r="E1" s="116"/>
    </row>
    <row r="2" spans="1:5" ht="10.5" customHeight="1">
      <c r="A2" s="117" t="s">
        <v>52</v>
      </c>
      <c r="B2" s="117"/>
      <c r="C2" s="117"/>
      <c r="D2" s="117"/>
      <c r="E2" s="117"/>
    </row>
    <row r="3" spans="1:6" ht="15">
      <c r="A3" s="50" t="s">
        <v>53</v>
      </c>
      <c r="B3" s="50"/>
      <c r="C3" s="50"/>
      <c r="D3" s="50"/>
      <c r="E3" s="50"/>
      <c r="F3" s="41"/>
    </row>
    <row r="4" spans="1:5" ht="15.75" thickBot="1">
      <c r="A4" s="115" t="s">
        <v>0</v>
      </c>
      <c r="B4" s="115"/>
      <c r="C4" s="115"/>
      <c r="D4" s="115"/>
      <c r="E4" s="115"/>
    </row>
    <row r="5" spans="1:5" ht="87.75" customHeight="1">
      <c r="A5" s="51" t="s">
        <v>1</v>
      </c>
      <c r="B5" s="52" t="s">
        <v>2</v>
      </c>
      <c r="C5" s="52" t="s">
        <v>3</v>
      </c>
      <c r="D5" s="52" t="s">
        <v>4</v>
      </c>
      <c r="E5" s="53" t="s">
        <v>8</v>
      </c>
    </row>
    <row r="6" spans="1:5" ht="15">
      <c r="A6" s="54">
        <v>1</v>
      </c>
      <c r="B6" s="55">
        <v>2</v>
      </c>
      <c r="C6" s="55">
        <v>3</v>
      </c>
      <c r="D6" s="55">
        <v>4</v>
      </c>
      <c r="E6" s="56">
        <v>5</v>
      </c>
    </row>
    <row r="7" spans="1:6" ht="15">
      <c r="A7" s="73" t="s">
        <v>10</v>
      </c>
      <c r="B7" s="55">
        <v>8174</v>
      </c>
      <c r="C7" s="67">
        <v>5182.5</v>
      </c>
      <c r="D7" s="55">
        <v>150</v>
      </c>
      <c r="E7" s="58">
        <f>B7/C7*D7</f>
        <v>236.58465991316933</v>
      </c>
      <c r="F7" t="s">
        <v>69</v>
      </c>
    </row>
    <row r="8" spans="1:5" ht="15">
      <c r="A8" s="79" t="s">
        <v>70</v>
      </c>
      <c r="B8" s="80">
        <v>19225</v>
      </c>
      <c r="C8" s="81">
        <v>10365</v>
      </c>
      <c r="D8" s="80">
        <v>150</v>
      </c>
      <c r="E8" s="58">
        <f>B8/C8*D8</f>
        <v>278.21997105643993</v>
      </c>
    </row>
    <row r="9" spans="1:5" ht="15">
      <c r="A9" s="57" t="s">
        <v>9</v>
      </c>
      <c r="B9" s="80">
        <v>14713</v>
      </c>
      <c r="C9" s="81">
        <v>10365</v>
      </c>
      <c r="D9" s="80">
        <v>150</v>
      </c>
      <c r="E9" s="82">
        <v>213</v>
      </c>
    </row>
    <row r="10" spans="1:5" ht="15.75" thickBot="1">
      <c r="A10" s="59" t="s">
        <v>12</v>
      </c>
      <c r="B10" s="60"/>
      <c r="C10" s="60"/>
      <c r="D10" s="60"/>
      <c r="E10" s="61">
        <f>SUM(E7:E9)</f>
        <v>727.8046309696092</v>
      </c>
    </row>
    <row r="11" spans="1:5" ht="15">
      <c r="A11" s="48"/>
      <c r="B11" s="48"/>
      <c r="C11" s="48"/>
      <c r="D11" s="48"/>
      <c r="E11" s="48"/>
    </row>
    <row r="12" spans="1:5" ht="15.75" thickBot="1">
      <c r="A12" s="115" t="s">
        <v>6</v>
      </c>
      <c r="B12" s="115"/>
      <c r="C12" s="115"/>
      <c r="D12" s="115"/>
      <c r="E12" s="115"/>
    </row>
    <row r="13" spans="1:5" ht="90.75" customHeight="1">
      <c r="A13" s="51" t="s">
        <v>1</v>
      </c>
      <c r="B13" s="52" t="s">
        <v>2</v>
      </c>
      <c r="C13" s="52" t="s">
        <v>3</v>
      </c>
      <c r="D13" s="52" t="s">
        <v>4</v>
      </c>
      <c r="E13" s="53" t="s">
        <v>5</v>
      </c>
    </row>
    <row r="14" spans="1:5" ht="15">
      <c r="A14" s="54">
        <v>1</v>
      </c>
      <c r="B14" s="55">
        <v>2</v>
      </c>
      <c r="C14" s="55">
        <v>3</v>
      </c>
      <c r="D14" s="55">
        <v>4</v>
      </c>
      <c r="E14" s="56">
        <v>5</v>
      </c>
    </row>
    <row r="15" spans="1:5" ht="15">
      <c r="A15" s="57" t="s">
        <v>9</v>
      </c>
      <c r="B15" s="55">
        <v>14713</v>
      </c>
      <c r="C15" s="55">
        <v>10365</v>
      </c>
      <c r="D15" s="55">
        <v>150</v>
      </c>
      <c r="E15" s="58">
        <f>B15/C15*D15</f>
        <v>212.9232995658466</v>
      </c>
    </row>
    <row r="16" spans="1:5" ht="15">
      <c r="A16" s="57" t="s">
        <v>71</v>
      </c>
      <c r="B16" s="55">
        <v>8358.84</v>
      </c>
      <c r="C16" s="55">
        <v>10365</v>
      </c>
      <c r="D16" s="55">
        <v>150</v>
      </c>
      <c r="E16" s="58">
        <v>121</v>
      </c>
    </row>
    <row r="17" spans="1:5" ht="15">
      <c r="A17" s="83" t="s">
        <v>70</v>
      </c>
      <c r="B17" s="55">
        <v>21196.56</v>
      </c>
      <c r="C17" s="55">
        <v>10365</v>
      </c>
      <c r="D17" s="55">
        <v>150</v>
      </c>
      <c r="E17" s="58">
        <v>307</v>
      </c>
    </row>
    <row r="18" spans="1:5" ht="15">
      <c r="A18" s="54" t="s">
        <v>12</v>
      </c>
      <c r="B18" s="62"/>
      <c r="C18" s="62"/>
      <c r="D18" s="62"/>
      <c r="E18" s="58">
        <f>SUM(E15:E17)</f>
        <v>640.9232995658466</v>
      </c>
    </row>
    <row r="19" spans="1:5" ht="15">
      <c r="A19" s="63"/>
      <c r="B19" s="64"/>
      <c r="C19" s="64"/>
      <c r="D19" s="64"/>
      <c r="E19" s="64"/>
    </row>
    <row r="20" spans="1:5" ht="15.75" thickBot="1">
      <c r="A20" s="115" t="s">
        <v>7</v>
      </c>
      <c r="B20" s="115"/>
      <c r="C20" s="115"/>
      <c r="D20" s="115"/>
      <c r="E20" s="115"/>
    </row>
    <row r="21" spans="1:5" ht="117.75" customHeight="1" thickBot="1">
      <c r="A21" s="51" t="s">
        <v>1</v>
      </c>
      <c r="B21" s="52" t="s">
        <v>2</v>
      </c>
      <c r="C21" s="52" t="s">
        <v>3</v>
      </c>
      <c r="D21" s="52" t="s">
        <v>4</v>
      </c>
      <c r="E21" s="53" t="s">
        <v>5</v>
      </c>
    </row>
    <row r="22" spans="1:5" ht="15">
      <c r="A22" s="54">
        <v>1</v>
      </c>
      <c r="B22" s="55">
        <v>2</v>
      </c>
      <c r="C22" s="55">
        <v>3</v>
      </c>
      <c r="D22" s="65">
        <v>4</v>
      </c>
      <c r="E22" s="56">
        <v>5</v>
      </c>
    </row>
    <row r="23" spans="1:5" ht="14.25" customHeight="1">
      <c r="A23" s="66" t="s">
        <v>9</v>
      </c>
      <c r="B23" s="55">
        <v>14713</v>
      </c>
      <c r="C23" s="55">
        <v>10365</v>
      </c>
      <c r="D23" s="55">
        <v>150</v>
      </c>
      <c r="E23" s="58">
        <f>B23/C23*D23</f>
        <v>212.9232995658466</v>
      </c>
    </row>
    <row r="24" spans="1:5" ht="15">
      <c r="A24" s="83" t="s">
        <v>70</v>
      </c>
      <c r="B24" s="80">
        <v>18813.9</v>
      </c>
      <c r="C24" s="80">
        <v>10365</v>
      </c>
      <c r="D24" s="80">
        <v>150</v>
      </c>
      <c r="E24" s="82">
        <v>272.5</v>
      </c>
    </row>
    <row r="25" spans="1:5" ht="15.75" thickBot="1">
      <c r="A25" s="59" t="s">
        <v>12</v>
      </c>
      <c r="B25" s="60"/>
      <c r="C25" s="60"/>
      <c r="D25" s="60"/>
      <c r="E25" s="61">
        <f>SUM(E23:E24)</f>
        <v>485.4232995658466</v>
      </c>
    </row>
    <row r="26" spans="1:5" ht="15">
      <c r="A26" s="48"/>
      <c r="B26" s="48"/>
      <c r="C26" s="48"/>
      <c r="D26" s="48"/>
      <c r="E26" s="48"/>
    </row>
    <row r="27" spans="1:5" ht="15">
      <c r="A27" s="48"/>
      <c r="B27" s="48"/>
      <c r="C27" s="48"/>
      <c r="D27" s="48"/>
      <c r="E27" s="48"/>
    </row>
    <row r="28" spans="1:7" ht="15">
      <c r="A28" t="s">
        <v>96</v>
      </c>
      <c r="B28" t="s">
        <v>89</v>
      </c>
      <c r="C28" t="s">
        <v>87</v>
      </c>
      <c r="D28" t="s">
        <v>112</v>
      </c>
      <c r="E28" t="s">
        <v>113</v>
      </c>
      <c r="F28" s="18" t="s">
        <v>116</v>
      </c>
      <c r="G28" s="102" t="s">
        <v>132</v>
      </c>
    </row>
    <row r="30" spans="1:7" ht="15">
      <c r="A30" t="s">
        <v>82</v>
      </c>
      <c r="B30">
        <v>88</v>
      </c>
      <c r="C30">
        <v>176</v>
      </c>
      <c r="D30">
        <v>176</v>
      </c>
      <c r="E30">
        <v>176</v>
      </c>
      <c r="F30">
        <v>176</v>
      </c>
      <c r="G30">
        <v>176</v>
      </c>
    </row>
    <row r="31" spans="1:7" ht="15">
      <c r="A31" t="s">
        <v>83</v>
      </c>
      <c r="B31">
        <v>84</v>
      </c>
      <c r="C31">
        <v>168</v>
      </c>
      <c r="D31">
        <v>168</v>
      </c>
      <c r="E31">
        <v>168</v>
      </c>
      <c r="F31">
        <v>168</v>
      </c>
      <c r="G31">
        <v>168</v>
      </c>
    </row>
    <row r="32" spans="1:7" ht="15">
      <c r="A32" t="s">
        <v>84</v>
      </c>
      <c r="B32">
        <v>92</v>
      </c>
      <c r="C32">
        <v>184</v>
      </c>
      <c r="D32">
        <v>184</v>
      </c>
      <c r="E32">
        <v>184</v>
      </c>
      <c r="F32">
        <v>184</v>
      </c>
      <c r="G32">
        <v>184</v>
      </c>
    </row>
    <row r="33" spans="1:7" ht="15">
      <c r="A33" t="s">
        <v>85</v>
      </c>
      <c r="B33">
        <v>80</v>
      </c>
      <c r="C33">
        <v>160</v>
      </c>
      <c r="D33">
        <v>160</v>
      </c>
      <c r="E33">
        <v>160</v>
      </c>
      <c r="F33">
        <v>160</v>
      </c>
      <c r="G33">
        <v>160</v>
      </c>
    </row>
    <row r="34" spans="1:7" ht="15">
      <c r="A34" t="s">
        <v>86</v>
      </c>
      <c r="B34">
        <v>87.5</v>
      </c>
      <c r="C34">
        <v>175</v>
      </c>
      <c r="D34">
        <v>175</v>
      </c>
      <c r="E34">
        <v>175</v>
      </c>
      <c r="F34">
        <v>175</v>
      </c>
      <c r="G34">
        <v>175</v>
      </c>
    </row>
    <row r="35" spans="1:7" ht="15">
      <c r="A35" t="s">
        <v>90</v>
      </c>
      <c r="B35">
        <f>SUM(B30:B34)</f>
        <v>431.5</v>
      </c>
      <c r="C35">
        <f>SUM(C30:C34)</f>
        <v>863</v>
      </c>
      <c r="D35">
        <f>SUM(D30:D34)</f>
        <v>863</v>
      </c>
      <c r="E35">
        <f>SUM(E30:E34)</f>
        <v>863</v>
      </c>
      <c r="F35">
        <f>SUM(F30:F34)</f>
        <v>863</v>
      </c>
      <c r="G35">
        <f>SUM(G30:G34)</f>
        <v>863</v>
      </c>
    </row>
    <row r="38" spans="1:7" ht="15">
      <c r="A38" t="s">
        <v>91</v>
      </c>
      <c r="B38" s="87" t="s">
        <v>92</v>
      </c>
      <c r="C38" s="89" t="s">
        <v>93</v>
      </c>
      <c r="D38" s="89" t="s">
        <v>100</v>
      </c>
      <c r="E38" s="89" t="s">
        <v>114</v>
      </c>
      <c r="F38" s="88" t="s">
        <v>117</v>
      </c>
      <c r="G38" s="103" t="s">
        <v>133</v>
      </c>
    </row>
    <row r="39" spans="1:7" ht="15">
      <c r="A39" t="s">
        <v>95</v>
      </c>
      <c r="B39" s="87" t="s">
        <v>94</v>
      </c>
      <c r="C39" s="87" t="s">
        <v>97</v>
      </c>
      <c r="D39" s="89" t="s">
        <v>102</v>
      </c>
      <c r="E39" s="89" t="s">
        <v>115</v>
      </c>
      <c r="F39" s="89" t="s">
        <v>118</v>
      </c>
      <c r="G39" s="89" t="s">
        <v>134</v>
      </c>
    </row>
  </sheetData>
  <sheetProtection/>
  <mergeCells count="5">
    <mergeCell ref="A4:E4"/>
    <mergeCell ref="A12:E12"/>
    <mergeCell ref="A20:E20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7.8515625" style="0" customWidth="1"/>
    <col min="2" max="2" width="15.28125" style="0" customWidth="1"/>
    <col min="3" max="3" width="16.28125" style="0" customWidth="1"/>
    <col min="4" max="4" width="15.28125" style="0" customWidth="1"/>
    <col min="5" max="5" width="14.28125" style="0" customWidth="1"/>
  </cols>
  <sheetData>
    <row r="1" spans="1:5" ht="15">
      <c r="A1" s="104" t="s">
        <v>15</v>
      </c>
      <c r="B1" s="104"/>
      <c r="C1" s="104"/>
      <c r="D1" s="104"/>
      <c r="E1" s="104"/>
    </row>
    <row r="2" spans="1:5" ht="15">
      <c r="A2" s="110" t="s">
        <v>16</v>
      </c>
      <c r="B2" s="110"/>
      <c r="C2" s="110"/>
      <c r="D2" s="110"/>
      <c r="E2" s="110"/>
    </row>
    <row r="3" ht="9.75" customHeight="1"/>
    <row r="4" spans="1:5" ht="15.75" thickBot="1">
      <c r="A4" s="108" t="s">
        <v>0</v>
      </c>
      <c r="B4" s="108"/>
      <c r="C4" s="108"/>
      <c r="D4" s="108"/>
      <c r="E4" s="108"/>
    </row>
    <row r="5" spans="1:6" ht="106.5" customHeight="1">
      <c r="A5" s="24" t="s">
        <v>17</v>
      </c>
      <c r="B5" s="22" t="s">
        <v>18</v>
      </c>
      <c r="C5" s="22" t="s">
        <v>19</v>
      </c>
      <c r="D5" s="22" t="s">
        <v>20</v>
      </c>
      <c r="E5" s="23" t="s">
        <v>21</v>
      </c>
      <c r="F5" s="68" t="s">
        <v>68</v>
      </c>
    </row>
    <row r="6" spans="1:5" ht="15">
      <c r="A6" s="10">
        <v>1</v>
      </c>
      <c r="B6" s="11">
        <v>2</v>
      </c>
      <c r="C6" s="11">
        <v>3</v>
      </c>
      <c r="D6" s="11">
        <v>4</v>
      </c>
      <c r="E6" s="12">
        <v>5</v>
      </c>
    </row>
    <row r="7" spans="1:5" ht="15">
      <c r="A7" s="7" t="s">
        <v>22</v>
      </c>
      <c r="B7" s="11" t="s">
        <v>23</v>
      </c>
      <c r="C7" s="11">
        <v>1</v>
      </c>
      <c r="D7" s="11">
        <v>120</v>
      </c>
      <c r="E7" s="16">
        <f>C7*D7</f>
        <v>120</v>
      </c>
    </row>
    <row r="8" spans="1:5" ht="15">
      <c r="A8" s="7" t="s">
        <v>55</v>
      </c>
      <c r="B8" s="11" t="s">
        <v>23</v>
      </c>
      <c r="C8" s="11">
        <v>1</v>
      </c>
      <c r="D8" s="11">
        <v>150</v>
      </c>
      <c r="E8" s="16">
        <f>C8*D8</f>
        <v>150</v>
      </c>
    </row>
    <row r="9" spans="1:5" ht="15.75" thickBot="1">
      <c r="A9" s="27" t="s">
        <v>12</v>
      </c>
      <c r="B9" s="28"/>
      <c r="C9" s="28"/>
      <c r="D9" s="28"/>
      <c r="E9" s="29">
        <f>SUM(E7:E8)</f>
        <v>270</v>
      </c>
    </row>
    <row r="10" ht="10.5" customHeight="1"/>
    <row r="11" spans="2:3" ht="16.5" thickBot="1">
      <c r="B11" s="1"/>
      <c r="C11" s="1" t="s">
        <v>56</v>
      </c>
    </row>
    <row r="12" spans="1:5" ht="60">
      <c r="A12" s="24" t="s">
        <v>17</v>
      </c>
      <c r="B12" s="22" t="s">
        <v>18</v>
      </c>
      <c r="C12" s="22" t="s">
        <v>19</v>
      </c>
      <c r="D12" s="22" t="s">
        <v>20</v>
      </c>
      <c r="E12" s="23" t="s">
        <v>21</v>
      </c>
    </row>
    <row r="13" spans="1:5" ht="15">
      <c r="A13" s="10">
        <v>1</v>
      </c>
      <c r="B13" s="11">
        <v>2</v>
      </c>
      <c r="C13" s="11">
        <v>3</v>
      </c>
      <c r="D13" s="11">
        <v>4</v>
      </c>
      <c r="E13" s="12">
        <v>5</v>
      </c>
    </row>
    <row r="14" spans="1:5" ht="15">
      <c r="A14" s="7" t="s">
        <v>22</v>
      </c>
      <c r="B14" s="11" t="s">
        <v>23</v>
      </c>
      <c r="C14" s="11">
        <v>1</v>
      </c>
      <c r="D14" s="11">
        <v>120</v>
      </c>
      <c r="E14" s="16">
        <v>120</v>
      </c>
    </row>
    <row r="15" spans="1:5" ht="15">
      <c r="A15" s="25" t="s">
        <v>55</v>
      </c>
      <c r="B15" s="15" t="s">
        <v>23</v>
      </c>
      <c r="C15" s="15">
        <v>1</v>
      </c>
      <c r="D15" s="15">
        <v>150</v>
      </c>
      <c r="E15" s="26">
        <f>C15*D15</f>
        <v>150</v>
      </c>
    </row>
    <row r="16" spans="1:5" ht="15.75" thickBot="1">
      <c r="A16" s="27" t="s">
        <v>12</v>
      </c>
      <c r="B16" s="28"/>
      <c r="C16" s="28"/>
      <c r="D16" s="28"/>
      <c r="E16" s="29">
        <f>SUM(E14:E15)</f>
        <v>270</v>
      </c>
    </row>
    <row r="18" ht="15.75" thickBot="1">
      <c r="C18" s="1" t="s">
        <v>25</v>
      </c>
    </row>
    <row r="19" spans="1:5" ht="60">
      <c r="A19" s="24" t="s">
        <v>17</v>
      </c>
      <c r="B19" s="22" t="s">
        <v>18</v>
      </c>
      <c r="C19" s="22" t="s">
        <v>19</v>
      </c>
      <c r="D19" s="22" t="s">
        <v>20</v>
      </c>
      <c r="E19" s="23" t="s">
        <v>21</v>
      </c>
    </row>
    <row r="20" spans="1:5" ht="15">
      <c r="A20" s="10">
        <v>1</v>
      </c>
      <c r="B20" s="11">
        <v>2</v>
      </c>
      <c r="C20" s="11">
        <v>3</v>
      </c>
      <c r="D20" s="11">
        <v>4</v>
      </c>
      <c r="E20" s="12">
        <v>5</v>
      </c>
    </row>
    <row r="21" spans="1:5" ht="15">
      <c r="A21" s="25" t="s">
        <v>55</v>
      </c>
      <c r="B21" s="47" t="s">
        <v>23</v>
      </c>
      <c r="C21" s="47">
        <v>1</v>
      </c>
      <c r="D21" s="15">
        <v>150</v>
      </c>
      <c r="E21" s="15">
        <f>C21*D21</f>
        <v>150</v>
      </c>
    </row>
    <row r="22" spans="1:5" ht="15.75" thickBot="1">
      <c r="A22" s="27" t="s">
        <v>12</v>
      </c>
      <c r="B22" s="28"/>
      <c r="C22" s="28"/>
      <c r="D22" s="28"/>
      <c r="E22" s="29">
        <f>SUM(E21:E21)</f>
        <v>150</v>
      </c>
    </row>
  </sheetData>
  <sheetProtection/>
  <mergeCells count="3">
    <mergeCell ref="A1:E1"/>
    <mergeCell ref="A2:E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3.00390625" style="0" customWidth="1"/>
    <col min="2" max="2" width="19.8515625" style="0" customWidth="1"/>
    <col min="3" max="3" width="10.28125" style="0" customWidth="1"/>
    <col min="4" max="4" width="9.28125" style="0" customWidth="1"/>
    <col min="5" max="5" width="13.140625" style="0" customWidth="1"/>
    <col min="6" max="6" width="11.8515625" style="0" customWidth="1"/>
    <col min="7" max="7" width="12.7109375" style="0" customWidth="1"/>
  </cols>
  <sheetData>
    <row r="1" spans="1:7" ht="15">
      <c r="A1" s="111" t="s">
        <v>26</v>
      </c>
      <c r="B1" s="111"/>
      <c r="C1" s="111"/>
      <c r="D1" s="111"/>
      <c r="E1" s="111"/>
      <c r="F1" s="111"/>
      <c r="G1" s="111"/>
    </row>
    <row r="2" spans="1:7" ht="15">
      <c r="A2" s="111" t="s">
        <v>27</v>
      </c>
      <c r="B2" s="111"/>
      <c r="C2" s="111"/>
      <c r="D2" s="111"/>
      <c r="E2" s="111"/>
      <c r="F2" s="111"/>
      <c r="G2" s="111"/>
    </row>
    <row r="3" spans="2:7" ht="15.75" thickBot="1">
      <c r="B3" s="108" t="s">
        <v>0</v>
      </c>
      <c r="C3" s="108"/>
      <c r="D3" s="108"/>
      <c r="E3" s="108"/>
      <c r="F3" s="108"/>
      <c r="G3" s="108"/>
    </row>
    <row r="4" spans="2:7" ht="71.25" customHeight="1">
      <c r="B4" s="24" t="s">
        <v>28</v>
      </c>
      <c r="C4" s="30" t="s">
        <v>29</v>
      </c>
      <c r="D4" s="30" t="s">
        <v>30</v>
      </c>
      <c r="E4" s="5" t="s">
        <v>32</v>
      </c>
      <c r="F4" s="5" t="s">
        <v>31</v>
      </c>
      <c r="G4" s="6" t="s">
        <v>54</v>
      </c>
    </row>
    <row r="5" spans="2:7" ht="15">
      <c r="B5" s="10">
        <v>1</v>
      </c>
      <c r="C5" s="11">
        <v>2</v>
      </c>
      <c r="D5" s="11">
        <v>3</v>
      </c>
      <c r="E5" s="11">
        <v>4</v>
      </c>
      <c r="F5" s="11">
        <v>5</v>
      </c>
      <c r="G5" s="12">
        <v>6</v>
      </c>
    </row>
    <row r="6" spans="2:7" ht="15">
      <c r="B6" s="7" t="s">
        <v>38</v>
      </c>
      <c r="C6" s="11">
        <v>15000</v>
      </c>
      <c r="D6" s="33">
        <v>0.14</v>
      </c>
      <c r="E6" s="11">
        <v>1970</v>
      </c>
      <c r="F6" s="74">
        <v>3</v>
      </c>
      <c r="G6" s="76">
        <v>3</v>
      </c>
    </row>
    <row r="7" spans="2:7" ht="15">
      <c r="B7" s="7" t="s">
        <v>37</v>
      </c>
      <c r="C7" s="11">
        <v>11850</v>
      </c>
      <c r="D7" s="33">
        <v>0.14</v>
      </c>
      <c r="E7" s="72">
        <v>1970</v>
      </c>
      <c r="F7" s="74">
        <v>3</v>
      </c>
      <c r="G7" s="76">
        <v>3</v>
      </c>
    </row>
    <row r="8" spans="2:7" ht="15">
      <c r="B8" s="7" t="s">
        <v>36</v>
      </c>
      <c r="C8" s="11">
        <v>9700</v>
      </c>
      <c r="D8" s="33">
        <v>0.14</v>
      </c>
      <c r="E8" s="72">
        <v>1970</v>
      </c>
      <c r="F8" s="74">
        <v>3</v>
      </c>
      <c r="G8" s="76">
        <v>2</v>
      </c>
    </row>
    <row r="9" spans="2:7" ht="15">
      <c r="B9" s="7" t="s">
        <v>35</v>
      </c>
      <c r="C9" s="11">
        <v>6560</v>
      </c>
      <c r="D9" s="33">
        <v>0.14</v>
      </c>
      <c r="E9" s="72">
        <v>1970</v>
      </c>
      <c r="F9" s="74">
        <v>3</v>
      </c>
      <c r="G9" s="76">
        <v>1</v>
      </c>
    </row>
    <row r="10" spans="2:7" ht="15">
      <c r="B10" s="25" t="s">
        <v>33</v>
      </c>
      <c r="C10" s="15">
        <v>14999</v>
      </c>
      <c r="D10" s="34">
        <v>0.33</v>
      </c>
      <c r="E10" s="72">
        <v>1970</v>
      </c>
      <c r="F10" s="75">
        <v>3</v>
      </c>
      <c r="G10" s="78">
        <v>8</v>
      </c>
    </row>
    <row r="11" spans="2:7" ht="17.25" customHeight="1" thickBot="1">
      <c r="B11" s="14" t="s">
        <v>12</v>
      </c>
      <c r="C11" s="32">
        <f>SUM(C6:C10)</f>
        <v>58109</v>
      </c>
      <c r="D11" s="8"/>
      <c r="E11" s="8"/>
      <c r="F11" s="8"/>
      <c r="G11" s="42">
        <f>SUM(G6:G10)</f>
        <v>17</v>
      </c>
    </row>
    <row r="14" spans="2:7" ht="15.75" thickBot="1">
      <c r="B14" s="108" t="s">
        <v>24</v>
      </c>
      <c r="C14" s="108"/>
      <c r="D14" s="108"/>
      <c r="E14" s="108"/>
      <c r="F14" s="108"/>
      <c r="G14" s="108"/>
    </row>
    <row r="15" spans="2:7" ht="105">
      <c r="B15" s="24" t="s">
        <v>28</v>
      </c>
      <c r="C15" s="30" t="s">
        <v>29</v>
      </c>
      <c r="D15" s="30" t="s">
        <v>30</v>
      </c>
      <c r="E15" s="5" t="s">
        <v>32</v>
      </c>
      <c r="F15" s="5" t="s">
        <v>31</v>
      </c>
      <c r="G15" s="6" t="s">
        <v>34</v>
      </c>
    </row>
    <row r="16" spans="2:7" ht="15">
      <c r="B16" s="10">
        <v>1</v>
      </c>
      <c r="C16" s="11">
        <v>2</v>
      </c>
      <c r="D16" s="11">
        <v>3</v>
      </c>
      <c r="E16" s="11">
        <v>4</v>
      </c>
      <c r="F16" s="11">
        <v>5</v>
      </c>
      <c r="G16" s="12">
        <v>6</v>
      </c>
    </row>
    <row r="17" spans="2:7" ht="15">
      <c r="B17" s="7" t="s">
        <v>38</v>
      </c>
      <c r="C17" s="11">
        <v>15000</v>
      </c>
      <c r="D17" s="33">
        <v>0.14</v>
      </c>
      <c r="E17" s="72">
        <v>1970</v>
      </c>
      <c r="F17" s="74">
        <v>3</v>
      </c>
      <c r="G17" s="76">
        <v>3</v>
      </c>
    </row>
    <row r="18" spans="2:7" ht="15">
      <c r="B18" s="7" t="s">
        <v>37</v>
      </c>
      <c r="C18" s="11">
        <v>11850</v>
      </c>
      <c r="D18" s="33">
        <v>0.14</v>
      </c>
      <c r="E18" s="72">
        <v>1970</v>
      </c>
      <c r="F18" s="74">
        <v>3</v>
      </c>
      <c r="G18" s="76">
        <v>3</v>
      </c>
    </row>
    <row r="19" spans="2:7" ht="15">
      <c r="B19" s="7" t="s">
        <v>36</v>
      </c>
      <c r="C19" s="11">
        <v>9700</v>
      </c>
      <c r="D19" s="33">
        <v>0.14</v>
      </c>
      <c r="E19" s="72">
        <v>1970</v>
      </c>
      <c r="F19" s="74">
        <v>3</v>
      </c>
      <c r="G19" s="76">
        <v>2</v>
      </c>
    </row>
    <row r="20" spans="2:7" ht="15">
      <c r="B20" s="7" t="s">
        <v>35</v>
      </c>
      <c r="C20" s="11">
        <v>6560</v>
      </c>
      <c r="D20" s="33">
        <v>0.14</v>
      </c>
      <c r="E20" s="72">
        <v>1970</v>
      </c>
      <c r="F20" s="74">
        <v>3</v>
      </c>
      <c r="G20" s="76">
        <v>1</v>
      </c>
    </row>
    <row r="21" spans="2:7" ht="15">
      <c r="B21" s="25" t="s">
        <v>33</v>
      </c>
      <c r="C21" s="15">
        <v>14999</v>
      </c>
      <c r="D21" s="34">
        <v>0.33</v>
      </c>
      <c r="E21" s="72">
        <v>1970</v>
      </c>
      <c r="F21" s="75">
        <v>3</v>
      </c>
      <c r="G21" s="78">
        <v>8</v>
      </c>
    </row>
    <row r="22" spans="2:7" ht="15.75" thickBot="1">
      <c r="B22" s="14" t="s">
        <v>12</v>
      </c>
      <c r="C22" s="32">
        <f>SUM(C17:C21)</f>
        <v>58109</v>
      </c>
      <c r="D22" s="8"/>
      <c r="E22" s="8"/>
      <c r="F22" s="8"/>
      <c r="G22" s="42">
        <f>SUM(G17:G21)</f>
        <v>17</v>
      </c>
    </row>
    <row r="25" spans="2:7" ht="15.75" thickBot="1">
      <c r="B25" s="108" t="s">
        <v>39</v>
      </c>
      <c r="C25" s="108"/>
      <c r="D25" s="108"/>
      <c r="E25" s="108"/>
      <c r="F25" s="108"/>
      <c r="G25" s="108"/>
    </row>
    <row r="26" spans="2:16" ht="105">
      <c r="B26" s="24" t="s">
        <v>28</v>
      </c>
      <c r="C26" s="30" t="s">
        <v>29</v>
      </c>
      <c r="D26" s="30" t="s">
        <v>30</v>
      </c>
      <c r="E26" s="5" t="s">
        <v>32</v>
      </c>
      <c r="F26" s="5" t="s">
        <v>31</v>
      </c>
      <c r="G26" s="6" t="s">
        <v>34</v>
      </c>
      <c r="K26" s="18"/>
      <c r="L26" s="13"/>
      <c r="M26" s="36"/>
      <c r="N26" s="13"/>
      <c r="O26" s="13"/>
      <c r="P26" s="37"/>
    </row>
    <row r="27" spans="2:16" ht="15">
      <c r="B27" s="10">
        <v>1</v>
      </c>
      <c r="C27" s="11">
        <v>2</v>
      </c>
      <c r="D27" s="11">
        <v>3</v>
      </c>
      <c r="E27" s="11">
        <v>4</v>
      </c>
      <c r="F27" s="11">
        <v>5</v>
      </c>
      <c r="G27" s="12">
        <v>6</v>
      </c>
      <c r="K27" s="18"/>
      <c r="L27" s="13"/>
      <c r="M27" s="36"/>
      <c r="N27" s="13"/>
      <c r="O27" s="13"/>
      <c r="P27" s="37"/>
    </row>
    <row r="28" spans="2:16" ht="15">
      <c r="B28" s="69" t="s">
        <v>38</v>
      </c>
      <c r="C28" s="11">
        <v>15000</v>
      </c>
      <c r="D28" s="33">
        <v>0.14</v>
      </c>
      <c r="E28" s="72">
        <v>1970</v>
      </c>
      <c r="F28" s="74">
        <v>3</v>
      </c>
      <c r="G28" s="76">
        <v>3</v>
      </c>
      <c r="K28" s="18"/>
      <c r="L28" s="13"/>
      <c r="M28" s="36"/>
      <c r="N28" s="13"/>
      <c r="O28" s="13"/>
      <c r="P28" s="37"/>
    </row>
    <row r="29" spans="2:16" ht="15">
      <c r="B29" s="69" t="s">
        <v>37</v>
      </c>
      <c r="C29" s="11">
        <v>11850</v>
      </c>
      <c r="D29" s="33">
        <v>0.14</v>
      </c>
      <c r="E29" s="72">
        <v>1970</v>
      </c>
      <c r="F29" s="74">
        <v>3</v>
      </c>
      <c r="G29" s="76">
        <v>3</v>
      </c>
      <c r="K29" s="18"/>
      <c r="L29" s="13"/>
      <c r="M29" s="36"/>
      <c r="N29" s="13"/>
      <c r="O29" s="13"/>
      <c r="P29" s="37"/>
    </row>
    <row r="30" spans="2:16" ht="15">
      <c r="B30" s="69" t="s">
        <v>36</v>
      </c>
      <c r="C30" s="11">
        <v>9700</v>
      </c>
      <c r="D30" s="33">
        <v>0.14</v>
      </c>
      <c r="E30" s="72">
        <v>1970</v>
      </c>
      <c r="F30" s="74">
        <v>3</v>
      </c>
      <c r="G30" s="76">
        <v>2</v>
      </c>
      <c r="K30" s="18"/>
      <c r="L30" s="13"/>
      <c r="M30" s="36"/>
      <c r="N30" s="13"/>
      <c r="O30" s="13"/>
      <c r="P30" s="37"/>
    </row>
    <row r="31" spans="2:16" ht="15">
      <c r="B31" s="69" t="s">
        <v>35</v>
      </c>
      <c r="C31" s="11">
        <v>6560</v>
      </c>
      <c r="D31" s="33">
        <v>0.14</v>
      </c>
      <c r="E31" s="72">
        <v>1970</v>
      </c>
      <c r="F31" s="74">
        <v>3</v>
      </c>
      <c r="G31" s="76">
        <v>1</v>
      </c>
      <c r="K31" s="13"/>
      <c r="L31" s="13"/>
      <c r="M31" s="18"/>
      <c r="N31" s="18"/>
      <c r="O31" s="18"/>
      <c r="P31" s="38"/>
    </row>
    <row r="32" spans="2:7" ht="15.75" thickBot="1">
      <c r="B32" s="14" t="s">
        <v>12</v>
      </c>
      <c r="C32" s="32">
        <f>SUM(C28:C31)</f>
        <v>43110</v>
      </c>
      <c r="D32" s="8"/>
      <c r="E32" s="8"/>
      <c r="F32" s="8"/>
      <c r="G32" s="78">
        <f>SUM(G28:G31)</f>
        <v>9</v>
      </c>
    </row>
    <row r="33" ht="15.75" thickBot="1">
      <c r="G33" s="42"/>
    </row>
  </sheetData>
  <sheetProtection/>
  <mergeCells count="5">
    <mergeCell ref="A1:G1"/>
    <mergeCell ref="A2:G2"/>
    <mergeCell ref="B3:G3"/>
    <mergeCell ref="B25:G25"/>
    <mergeCell ref="B14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B48"/>
  <sheetViews>
    <sheetView tabSelected="1" zoomScalePageLayoutView="0" workbookViewId="0" topLeftCell="A1">
      <selection activeCell="A50" sqref="A50"/>
    </sheetView>
  </sheetViews>
  <sheetFormatPr defaultColWidth="9.140625" defaultRowHeight="15"/>
  <cols>
    <col min="1" max="1" width="52.7109375" style="0" customWidth="1"/>
    <col min="2" max="2" width="16.57421875" style="0" customWidth="1"/>
  </cols>
  <sheetData>
    <row r="1" spans="1:2" ht="15">
      <c r="A1" s="104" t="s">
        <v>40</v>
      </c>
      <c r="B1" s="104"/>
    </row>
    <row r="2" spans="1:2" ht="15">
      <c r="A2" s="112" t="s">
        <v>41</v>
      </c>
      <c r="B2" s="112"/>
    </row>
    <row r="3" spans="1:2" ht="15">
      <c r="A3" s="19" t="s">
        <v>42</v>
      </c>
      <c r="B3" s="19" t="s">
        <v>43</v>
      </c>
    </row>
    <row r="4" spans="1:2" ht="24.75" customHeight="1">
      <c r="A4" s="44" t="s">
        <v>44</v>
      </c>
      <c r="B4" s="11">
        <v>728</v>
      </c>
    </row>
    <row r="5" spans="1:2" ht="13.5" customHeight="1">
      <c r="A5" s="45" t="s">
        <v>45</v>
      </c>
      <c r="B5" s="11">
        <v>270</v>
      </c>
    </row>
    <row r="6" spans="1:2" ht="23.25" customHeight="1">
      <c r="A6" s="44" t="s">
        <v>46</v>
      </c>
      <c r="B6" s="11">
        <v>17</v>
      </c>
    </row>
    <row r="7" spans="1:2" ht="12.75" customHeight="1">
      <c r="A7" s="2" t="s">
        <v>47</v>
      </c>
      <c r="B7" s="11">
        <v>0</v>
      </c>
    </row>
    <row r="8" spans="1:2" ht="12.75" customHeight="1">
      <c r="A8" s="45" t="s">
        <v>48</v>
      </c>
      <c r="B8" s="11">
        <f>SUM(B4:B7)</f>
        <v>1015</v>
      </c>
    </row>
    <row r="9" spans="1:2" ht="12.75" customHeight="1">
      <c r="A9" t="s">
        <v>64</v>
      </c>
      <c r="B9" s="46"/>
    </row>
    <row r="10" spans="1:2" ht="12.75" customHeight="1">
      <c r="A10" s="45" t="s">
        <v>49</v>
      </c>
      <c r="B10" s="11">
        <v>20</v>
      </c>
    </row>
    <row r="11" ht="9.75" customHeight="1"/>
    <row r="12" ht="15">
      <c r="A12" s="1" t="s">
        <v>135</v>
      </c>
    </row>
    <row r="13" ht="15">
      <c r="A13" s="1" t="s">
        <v>72</v>
      </c>
    </row>
    <row r="14" ht="15">
      <c r="A14" s="1" t="s">
        <v>136</v>
      </c>
    </row>
    <row r="15" ht="9.75" customHeight="1"/>
    <row r="16" spans="1:2" ht="15">
      <c r="A16" s="104" t="s">
        <v>40</v>
      </c>
      <c r="B16" s="104"/>
    </row>
    <row r="17" spans="1:2" ht="15">
      <c r="A17" s="112" t="s">
        <v>50</v>
      </c>
      <c r="B17" s="112"/>
    </row>
    <row r="18" spans="1:2" ht="15">
      <c r="A18" s="19" t="s">
        <v>42</v>
      </c>
      <c r="B18" s="19" t="s">
        <v>43</v>
      </c>
    </row>
    <row r="19" spans="1:2" ht="24" customHeight="1">
      <c r="A19" s="44" t="s">
        <v>44</v>
      </c>
      <c r="B19" s="77">
        <v>641</v>
      </c>
    </row>
    <row r="20" spans="1:2" ht="15">
      <c r="A20" s="45" t="s">
        <v>45</v>
      </c>
      <c r="B20" s="11">
        <v>270</v>
      </c>
    </row>
    <row r="21" spans="1:2" ht="24" customHeight="1">
      <c r="A21" s="44" t="s">
        <v>46</v>
      </c>
      <c r="B21" s="11">
        <v>17</v>
      </c>
    </row>
    <row r="22" spans="1:2" ht="13.5" customHeight="1">
      <c r="A22" s="45" t="s">
        <v>47</v>
      </c>
      <c r="B22" s="11">
        <v>0</v>
      </c>
    </row>
    <row r="23" spans="1:2" ht="13.5" customHeight="1">
      <c r="A23" s="45" t="s">
        <v>48</v>
      </c>
      <c r="B23" s="11">
        <f>SUM(B19:B22)</f>
        <v>928</v>
      </c>
    </row>
    <row r="24" spans="1:2" ht="13.5" customHeight="1">
      <c r="A24" t="s">
        <v>64</v>
      </c>
      <c r="B24" s="11"/>
    </row>
    <row r="25" spans="1:2" ht="12.75" customHeight="1">
      <c r="A25" s="45" t="s">
        <v>49</v>
      </c>
      <c r="B25" s="11">
        <v>20</v>
      </c>
    </row>
    <row r="26" ht="8.25" customHeight="1"/>
    <row r="27" ht="15">
      <c r="A27" s="1" t="s">
        <v>137</v>
      </c>
    </row>
    <row r="28" ht="15">
      <c r="A28" s="1" t="s">
        <v>138</v>
      </c>
    </row>
    <row r="29" ht="15">
      <c r="A29" s="1" t="s">
        <v>139</v>
      </c>
    </row>
    <row r="30" ht="6" customHeight="1"/>
    <row r="31" spans="1:2" ht="15">
      <c r="A31" s="104" t="s">
        <v>40</v>
      </c>
      <c r="B31" s="104"/>
    </row>
    <row r="32" spans="1:2" ht="15">
      <c r="A32" s="112" t="s">
        <v>25</v>
      </c>
      <c r="B32" s="112"/>
    </row>
    <row r="33" spans="1:2" ht="15">
      <c r="A33" s="19" t="s">
        <v>42</v>
      </c>
      <c r="B33" s="19" t="s">
        <v>43</v>
      </c>
    </row>
    <row r="34" spans="1:2" ht="26.25">
      <c r="A34" s="44" t="s">
        <v>44</v>
      </c>
      <c r="B34" s="11">
        <v>485</v>
      </c>
    </row>
    <row r="35" spans="1:2" ht="15">
      <c r="A35" s="45" t="s">
        <v>45</v>
      </c>
      <c r="B35" s="11">
        <v>150</v>
      </c>
    </row>
    <row r="36" spans="1:2" ht="26.25">
      <c r="A36" s="44" t="s">
        <v>46</v>
      </c>
      <c r="B36" s="11">
        <v>9</v>
      </c>
    </row>
    <row r="37" spans="1:2" ht="15">
      <c r="A37" s="45" t="s">
        <v>47</v>
      </c>
      <c r="B37" s="11">
        <v>0</v>
      </c>
    </row>
    <row r="38" spans="1:2" ht="15">
      <c r="A38" s="45" t="s">
        <v>48</v>
      </c>
      <c r="B38" s="11">
        <f>SUM(B34:B37)</f>
        <v>644</v>
      </c>
    </row>
    <row r="39" spans="1:2" ht="15">
      <c r="A39" t="s">
        <v>64</v>
      </c>
      <c r="B39" s="11"/>
    </row>
    <row r="40" spans="1:2" ht="15">
      <c r="A40" s="45" t="s">
        <v>49</v>
      </c>
      <c r="B40" s="11">
        <v>20</v>
      </c>
    </row>
    <row r="41" ht="8.25" customHeight="1"/>
    <row r="42" ht="15">
      <c r="A42" s="1" t="s">
        <v>140</v>
      </c>
    </row>
    <row r="43" ht="15">
      <c r="A43" s="1" t="s">
        <v>65</v>
      </c>
    </row>
    <row r="44" ht="15">
      <c r="A44" s="1" t="s">
        <v>141</v>
      </c>
    </row>
    <row r="46" ht="15">
      <c r="A46" s="1" t="s">
        <v>51</v>
      </c>
    </row>
    <row r="48" ht="15">
      <c r="A48" s="1" t="s">
        <v>142</v>
      </c>
    </row>
  </sheetData>
  <sheetProtection/>
  <mergeCells count="6">
    <mergeCell ref="A32:B32"/>
    <mergeCell ref="A1:B1"/>
    <mergeCell ref="A2:B2"/>
    <mergeCell ref="A16:B16"/>
    <mergeCell ref="A17:B17"/>
    <mergeCell ref="A31: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zoomScalePageLayoutView="0" workbookViewId="0" topLeftCell="A16">
      <selection activeCell="A26" sqref="A26:F37"/>
    </sheetView>
  </sheetViews>
  <sheetFormatPr defaultColWidth="9.140625" defaultRowHeight="15"/>
  <cols>
    <col min="1" max="1" width="23.28125" style="0" customWidth="1"/>
    <col min="2" max="2" width="21.28125" style="0" customWidth="1"/>
    <col min="3" max="3" width="13.421875" style="0" customWidth="1"/>
    <col min="4" max="4" width="14.421875" style="0" customWidth="1"/>
    <col min="5" max="5" width="16.28125" style="0" customWidth="1"/>
  </cols>
  <sheetData>
    <row r="1" spans="1:5" ht="15">
      <c r="A1" s="104" t="s">
        <v>73</v>
      </c>
      <c r="B1" s="104"/>
      <c r="C1" s="104"/>
      <c r="D1" s="104"/>
      <c r="E1" s="104"/>
    </row>
    <row r="2" spans="1:5" ht="10.5" customHeight="1">
      <c r="A2" s="109" t="s">
        <v>52</v>
      </c>
      <c r="B2" s="109"/>
      <c r="C2" s="109"/>
      <c r="D2" s="109"/>
      <c r="E2" s="109"/>
    </row>
    <row r="3" ht="15">
      <c r="A3" t="s">
        <v>53</v>
      </c>
    </row>
    <row r="4" spans="1:5" ht="15.75" thickBot="1">
      <c r="A4" s="108" t="s">
        <v>0</v>
      </c>
      <c r="B4" s="108"/>
      <c r="C4" s="108"/>
      <c r="D4" s="108"/>
      <c r="E4" s="108"/>
    </row>
    <row r="5" spans="1:5" ht="87.75" customHeight="1">
      <c r="A5" s="4" t="s">
        <v>1</v>
      </c>
      <c r="B5" s="5" t="s">
        <v>2</v>
      </c>
      <c r="C5" s="5" t="s">
        <v>3</v>
      </c>
      <c r="D5" s="5" t="s">
        <v>4</v>
      </c>
      <c r="E5" s="6" t="s">
        <v>8</v>
      </c>
    </row>
    <row r="6" spans="1:5" ht="15">
      <c r="A6" s="10">
        <v>1</v>
      </c>
      <c r="B6" s="11">
        <v>2</v>
      </c>
      <c r="C6" s="11">
        <v>3</v>
      </c>
      <c r="D6" s="11">
        <v>4</v>
      </c>
      <c r="E6" s="12">
        <v>5</v>
      </c>
    </row>
    <row r="7" spans="1:6" ht="15">
      <c r="A7" s="7" t="s">
        <v>10</v>
      </c>
      <c r="B7" s="11">
        <v>8173.96</v>
      </c>
      <c r="C7" s="11">
        <v>5182.5</v>
      </c>
      <c r="D7" s="11">
        <v>90</v>
      </c>
      <c r="E7" s="16">
        <f>B7/C7*D7</f>
        <v>141.9501013024602</v>
      </c>
      <c r="F7" t="s">
        <v>119</v>
      </c>
    </row>
    <row r="8" spans="1:5" ht="15">
      <c r="A8" s="7" t="s">
        <v>14</v>
      </c>
      <c r="B8" s="15">
        <v>19225.33</v>
      </c>
      <c r="C8" s="15">
        <v>10365</v>
      </c>
      <c r="D8" s="15">
        <v>90</v>
      </c>
      <c r="E8" s="16">
        <f>B8/C8*D8</f>
        <v>166.9348480463097</v>
      </c>
    </row>
    <row r="9" spans="1:5" ht="15.75" thickBot="1">
      <c r="A9" s="14" t="s">
        <v>12</v>
      </c>
      <c r="B9" s="8"/>
      <c r="C9" s="8"/>
      <c r="D9" s="8"/>
      <c r="E9" s="17">
        <f>SUM(E7:E8)</f>
        <v>308.8849493487699</v>
      </c>
    </row>
    <row r="11" spans="1:5" ht="15.75" thickBot="1">
      <c r="A11" s="108" t="s">
        <v>6</v>
      </c>
      <c r="B11" s="108"/>
      <c r="C11" s="108"/>
      <c r="D11" s="108"/>
      <c r="E11" s="108"/>
    </row>
    <row r="12" spans="1:5" ht="90.75" customHeight="1">
      <c r="A12" s="4" t="s">
        <v>1</v>
      </c>
      <c r="B12" s="5" t="s">
        <v>2</v>
      </c>
      <c r="C12" s="5" t="s">
        <v>3</v>
      </c>
      <c r="D12" s="5" t="s">
        <v>4</v>
      </c>
      <c r="E12" s="6" t="s">
        <v>5</v>
      </c>
    </row>
    <row r="13" spans="1:5" ht="15">
      <c r="A13" s="10">
        <v>1</v>
      </c>
      <c r="B13" s="11">
        <v>2</v>
      </c>
      <c r="C13" s="11">
        <v>3</v>
      </c>
      <c r="D13" s="11">
        <v>4</v>
      </c>
      <c r="E13" s="12">
        <v>5</v>
      </c>
    </row>
    <row r="14" spans="1:5" ht="15">
      <c r="A14" s="7" t="s">
        <v>9</v>
      </c>
      <c r="B14" s="11">
        <v>14712.6</v>
      </c>
      <c r="C14" s="11">
        <v>10365</v>
      </c>
      <c r="D14" s="11">
        <v>90</v>
      </c>
      <c r="E14" s="16">
        <f>B14/C14*D14</f>
        <v>127.750506512301</v>
      </c>
    </row>
    <row r="15" spans="1:5" ht="30">
      <c r="A15" s="99" t="s">
        <v>111</v>
      </c>
      <c r="B15" s="11">
        <v>8358.84</v>
      </c>
      <c r="C15" s="11">
        <v>10365</v>
      </c>
      <c r="D15" s="11">
        <v>90</v>
      </c>
      <c r="E15" s="16">
        <f>B15/C15*D15</f>
        <v>72.58037626628075</v>
      </c>
    </row>
    <row r="16" spans="1:5" ht="15">
      <c r="A16" s="10" t="s">
        <v>12</v>
      </c>
      <c r="B16" s="2"/>
      <c r="C16" s="2"/>
      <c r="D16" s="2"/>
      <c r="E16" s="16">
        <f>SUM(E14:E15)</f>
        <v>200.33088277858175</v>
      </c>
    </row>
    <row r="17" spans="1:5" ht="15">
      <c r="A17" s="13"/>
      <c r="B17" s="18"/>
      <c r="C17" s="18"/>
      <c r="D17" s="18"/>
      <c r="E17" s="18"/>
    </row>
    <row r="18" spans="1:5" ht="15.75" thickBot="1">
      <c r="A18" s="108" t="s">
        <v>7</v>
      </c>
      <c r="B18" s="108"/>
      <c r="C18" s="108"/>
      <c r="D18" s="108"/>
      <c r="E18" s="108"/>
    </row>
    <row r="19" spans="1:5" ht="117.75" customHeight="1" thickBot="1">
      <c r="A19" s="4" t="s">
        <v>1</v>
      </c>
      <c r="B19" s="5" t="s">
        <v>2</v>
      </c>
      <c r="C19" s="5" t="s">
        <v>3</v>
      </c>
      <c r="D19" s="5" t="s">
        <v>4</v>
      </c>
      <c r="E19" s="6" t="s">
        <v>5</v>
      </c>
    </row>
    <row r="20" spans="1:5" ht="15">
      <c r="A20" s="10">
        <v>1</v>
      </c>
      <c r="B20" s="11">
        <v>2</v>
      </c>
      <c r="C20" s="11">
        <v>3</v>
      </c>
      <c r="D20" s="21">
        <v>4</v>
      </c>
      <c r="E20" s="12">
        <v>5</v>
      </c>
    </row>
    <row r="21" spans="1:5" ht="15">
      <c r="A21" s="20" t="s">
        <v>9</v>
      </c>
      <c r="B21" s="11">
        <v>14712.6</v>
      </c>
      <c r="C21" s="11">
        <v>10365</v>
      </c>
      <c r="D21" s="11">
        <v>90</v>
      </c>
      <c r="E21" s="16">
        <f>B21/C21*D21</f>
        <v>127.750506512301</v>
      </c>
    </row>
    <row r="22" spans="1:5" ht="15">
      <c r="A22" s="7" t="s">
        <v>14</v>
      </c>
      <c r="B22" s="11">
        <v>18813.9</v>
      </c>
      <c r="C22" s="11">
        <v>10365</v>
      </c>
      <c r="D22" s="19">
        <v>90</v>
      </c>
      <c r="E22" s="16">
        <f>B22/C22*D22</f>
        <v>163.36237337192475</v>
      </c>
    </row>
    <row r="23" spans="1:5" ht="15.75" thickBot="1">
      <c r="A23" s="14" t="s">
        <v>12</v>
      </c>
      <c r="B23" s="8"/>
      <c r="C23" s="8"/>
      <c r="D23" s="8"/>
      <c r="E23" s="17">
        <f>SUM(E21:E22)</f>
        <v>291.1128798842258</v>
      </c>
    </row>
    <row r="26" spans="1:8" ht="15">
      <c r="A26" t="s">
        <v>96</v>
      </c>
      <c r="B26" t="s">
        <v>89</v>
      </c>
      <c r="C26" t="s">
        <v>87</v>
      </c>
      <c r="D26" t="s">
        <v>112</v>
      </c>
      <c r="E26" t="s">
        <v>113</v>
      </c>
      <c r="F26" s="18" t="s">
        <v>116</v>
      </c>
      <c r="G26" s="18"/>
      <c r="H26" s="101"/>
    </row>
    <row r="28" spans="1:6" ht="15">
      <c r="A28" t="s">
        <v>82</v>
      </c>
      <c r="B28">
        <v>88</v>
      </c>
      <c r="C28">
        <v>176</v>
      </c>
      <c r="D28">
        <v>176</v>
      </c>
      <c r="E28">
        <v>176</v>
      </c>
      <c r="F28">
        <v>176</v>
      </c>
    </row>
    <row r="29" spans="1:6" ht="15">
      <c r="A29" t="s">
        <v>83</v>
      </c>
      <c r="B29">
        <v>84</v>
      </c>
      <c r="C29">
        <v>168</v>
      </c>
      <c r="D29">
        <v>168</v>
      </c>
      <c r="E29">
        <v>168</v>
      </c>
      <c r="F29">
        <v>168</v>
      </c>
    </row>
    <row r="30" spans="1:6" ht="15">
      <c r="A30" t="s">
        <v>84</v>
      </c>
      <c r="B30">
        <v>92</v>
      </c>
      <c r="C30">
        <v>184</v>
      </c>
      <c r="D30">
        <v>184</v>
      </c>
      <c r="E30">
        <v>184</v>
      </c>
      <c r="F30">
        <v>184</v>
      </c>
    </row>
    <row r="31" spans="1:6" ht="15">
      <c r="A31" t="s">
        <v>85</v>
      </c>
      <c r="B31">
        <v>80</v>
      </c>
      <c r="C31">
        <v>160</v>
      </c>
      <c r="D31">
        <v>160</v>
      </c>
      <c r="E31">
        <v>160</v>
      </c>
      <c r="F31">
        <v>160</v>
      </c>
    </row>
    <row r="32" spans="1:6" ht="15">
      <c r="A32" t="s">
        <v>86</v>
      </c>
      <c r="B32">
        <v>87.5</v>
      </c>
      <c r="C32">
        <v>175</v>
      </c>
      <c r="D32">
        <v>175</v>
      </c>
      <c r="E32">
        <v>175</v>
      </c>
      <c r="F32">
        <v>175</v>
      </c>
    </row>
    <row r="33" spans="1:6" ht="15">
      <c r="A33" t="s">
        <v>90</v>
      </c>
      <c r="B33">
        <f>SUM(B28:B32)</f>
        <v>431.5</v>
      </c>
      <c r="C33">
        <f>SUM(C28:C32)</f>
        <v>863</v>
      </c>
      <c r="D33">
        <f>SUM(D28:D32)</f>
        <v>863</v>
      </c>
      <c r="E33">
        <f>SUM(E28:E32)</f>
        <v>863</v>
      </c>
      <c r="F33">
        <f>SUM(F28:F32)</f>
        <v>863</v>
      </c>
    </row>
    <row r="36" spans="1:8" ht="15">
      <c r="A36" t="s">
        <v>91</v>
      </c>
      <c r="B36" s="87" t="s">
        <v>92</v>
      </c>
      <c r="C36" s="89" t="s">
        <v>93</v>
      </c>
      <c r="D36" s="89" t="s">
        <v>100</v>
      </c>
      <c r="E36" s="89" t="s">
        <v>114</v>
      </c>
      <c r="F36" s="88" t="s">
        <v>117</v>
      </c>
      <c r="G36" s="89"/>
      <c r="H36" s="89"/>
    </row>
    <row r="37" spans="1:8" ht="15">
      <c r="A37" t="s">
        <v>95</v>
      </c>
      <c r="B37" s="87" t="s">
        <v>94</v>
      </c>
      <c r="C37" s="87" t="s">
        <v>97</v>
      </c>
      <c r="D37" s="89" t="s">
        <v>102</v>
      </c>
      <c r="E37" s="89" t="s">
        <v>115</v>
      </c>
      <c r="F37" s="89" t="s">
        <v>118</v>
      </c>
      <c r="G37" s="87"/>
      <c r="H37" s="87"/>
    </row>
    <row r="44" ht="15">
      <c r="E44" s="100"/>
    </row>
  </sheetData>
  <sheetProtection/>
  <mergeCells count="5">
    <mergeCell ref="A18:E18"/>
    <mergeCell ref="A1:E1"/>
    <mergeCell ref="A2:E2"/>
    <mergeCell ref="A4:E4"/>
    <mergeCell ref="A11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E9" sqref="E9"/>
    </sheetView>
  </sheetViews>
  <sheetFormatPr defaultColWidth="9.140625" defaultRowHeight="15"/>
  <cols>
    <col min="1" max="1" width="19.421875" style="0" customWidth="1"/>
    <col min="2" max="2" width="17.421875" style="0" customWidth="1"/>
    <col min="3" max="4" width="18.28125" style="0" customWidth="1"/>
    <col min="5" max="5" width="18.57421875" style="0" customWidth="1"/>
  </cols>
  <sheetData>
    <row r="1" spans="1:5" ht="15">
      <c r="A1" s="104" t="s">
        <v>15</v>
      </c>
      <c r="B1" s="104"/>
      <c r="C1" s="104"/>
      <c r="D1" s="104"/>
      <c r="E1" s="104"/>
    </row>
    <row r="2" spans="1:5" ht="15">
      <c r="A2" s="110" t="s">
        <v>16</v>
      </c>
      <c r="B2" s="110"/>
      <c r="C2" s="110"/>
      <c r="D2" s="110"/>
      <c r="E2" s="110"/>
    </row>
    <row r="3" ht="9.75" customHeight="1"/>
    <row r="4" spans="1:5" ht="15.75" thickBot="1">
      <c r="A4" s="108" t="s">
        <v>0</v>
      </c>
      <c r="B4" s="108"/>
      <c r="C4" s="108"/>
      <c r="D4" s="108"/>
      <c r="E4" s="108"/>
    </row>
    <row r="5" spans="1:5" ht="77.25" customHeight="1">
      <c r="A5" s="24" t="s">
        <v>17</v>
      </c>
      <c r="B5" s="22" t="s">
        <v>18</v>
      </c>
      <c r="C5" s="22" t="s">
        <v>19</v>
      </c>
      <c r="D5" s="22" t="s">
        <v>20</v>
      </c>
      <c r="E5" s="23" t="s">
        <v>21</v>
      </c>
    </row>
    <row r="6" spans="1:5" ht="15">
      <c r="A6" s="10">
        <v>1</v>
      </c>
      <c r="B6" s="11">
        <v>2</v>
      </c>
      <c r="C6" s="11">
        <v>3</v>
      </c>
      <c r="D6" s="11">
        <v>4</v>
      </c>
      <c r="E6" s="12">
        <v>5</v>
      </c>
    </row>
    <row r="7" spans="1:5" ht="15">
      <c r="A7" s="7" t="s">
        <v>55</v>
      </c>
      <c r="B7" s="11" t="s">
        <v>23</v>
      </c>
      <c r="C7" s="11">
        <v>1</v>
      </c>
      <c r="D7" s="11">
        <v>150</v>
      </c>
      <c r="E7" s="16">
        <v>150</v>
      </c>
    </row>
    <row r="8" spans="1:5" ht="15">
      <c r="A8" s="7" t="s">
        <v>22</v>
      </c>
      <c r="B8" s="11" t="s">
        <v>23</v>
      </c>
      <c r="C8" s="11">
        <v>1</v>
      </c>
      <c r="D8" s="11">
        <v>120</v>
      </c>
      <c r="E8" s="16">
        <f>D8</f>
        <v>120</v>
      </c>
    </row>
    <row r="9" spans="1:5" ht="15.75" thickBot="1">
      <c r="A9" s="27" t="s">
        <v>12</v>
      </c>
      <c r="B9" s="28"/>
      <c r="C9" s="28"/>
      <c r="D9" s="28"/>
      <c r="E9" s="29">
        <f>SUM(E7:E8)</f>
        <v>270</v>
      </c>
    </row>
    <row r="10" ht="10.5" customHeight="1"/>
    <row r="11" ht="15.75" thickBot="1">
      <c r="C11" t="s">
        <v>24</v>
      </c>
    </row>
    <row r="12" spans="1:5" ht="60">
      <c r="A12" s="24" t="s">
        <v>17</v>
      </c>
      <c r="B12" s="22" t="s">
        <v>18</v>
      </c>
      <c r="C12" s="22" t="s">
        <v>19</v>
      </c>
      <c r="D12" s="22" t="s">
        <v>20</v>
      </c>
      <c r="E12" s="23" t="s">
        <v>21</v>
      </c>
    </row>
    <row r="13" spans="1:5" ht="15">
      <c r="A13" s="10">
        <v>1</v>
      </c>
      <c r="B13" s="11">
        <v>2</v>
      </c>
      <c r="C13" s="11">
        <v>3</v>
      </c>
      <c r="D13" s="11">
        <v>4</v>
      </c>
      <c r="E13" s="12">
        <v>5</v>
      </c>
    </row>
    <row r="14" spans="1:5" ht="15">
      <c r="A14" s="7" t="s">
        <v>55</v>
      </c>
      <c r="B14" s="11" t="s">
        <v>23</v>
      </c>
      <c r="C14" s="11">
        <v>1</v>
      </c>
      <c r="D14" s="11">
        <v>150</v>
      </c>
      <c r="E14" s="16">
        <v>150</v>
      </c>
    </row>
    <row r="15" spans="1:5" ht="15">
      <c r="A15" s="7" t="s">
        <v>22</v>
      </c>
      <c r="B15" s="11" t="s">
        <v>23</v>
      </c>
      <c r="C15" s="11">
        <v>1</v>
      </c>
      <c r="D15" s="11">
        <v>120</v>
      </c>
      <c r="E15" s="16">
        <v>120</v>
      </c>
    </row>
    <row r="16" spans="1:5" ht="15.75" thickBot="1">
      <c r="A16" s="27" t="s">
        <v>12</v>
      </c>
      <c r="B16" s="28"/>
      <c r="C16" s="28"/>
      <c r="D16" s="28"/>
      <c r="E16" s="29">
        <f>SUM(E14:E15)</f>
        <v>270</v>
      </c>
    </row>
    <row r="18" ht="15.75" thickBot="1">
      <c r="C18" t="s">
        <v>74</v>
      </c>
    </row>
    <row r="19" spans="1:5" ht="60">
      <c r="A19" s="24" t="s">
        <v>17</v>
      </c>
      <c r="B19" s="22" t="s">
        <v>18</v>
      </c>
      <c r="C19" s="22" t="s">
        <v>19</v>
      </c>
      <c r="D19" s="22" t="s">
        <v>20</v>
      </c>
      <c r="E19" s="23" t="s">
        <v>21</v>
      </c>
    </row>
    <row r="20" spans="1:5" ht="15">
      <c r="A20" s="10">
        <v>1</v>
      </c>
      <c r="B20" s="71">
        <v>2</v>
      </c>
      <c r="C20" s="71">
        <v>3</v>
      </c>
      <c r="D20" s="71">
        <v>4</v>
      </c>
      <c r="E20" s="12">
        <v>5</v>
      </c>
    </row>
    <row r="21" spans="1:5" ht="15">
      <c r="A21" s="10">
        <v>1</v>
      </c>
      <c r="B21" s="71">
        <v>2</v>
      </c>
      <c r="C21" s="71">
        <v>3</v>
      </c>
      <c r="D21" s="71">
        <v>4</v>
      </c>
      <c r="E21" s="12">
        <v>5</v>
      </c>
    </row>
    <row r="22" spans="1:5" ht="15">
      <c r="A22" s="7" t="s">
        <v>55</v>
      </c>
      <c r="B22" s="71" t="s">
        <v>23</v>
      </c>
      <c r="C22" s="71">
        <v>1</v>
      </c>
      <c r="D22" s="71">
        <v>150</v>
      </c>
      <c r="E22" s="16">
        <v>150</v>
      </c>
    </row>
    <row r="23" spans="1:5" ht="15">
      <c r="A23" s="7" t="s">
        <v>22</v>
      </c>
      <c r="B23" s="71" t="s">
        <v>23</v>
      </c>
      <c r="C23" s="71">
        <v>1</v>
      </c>
      <c r="D23" s="71">
        <v>120</v>
      </c>
      <c r="E23" s="16">
        <v>120</v>
      </c>
    </row>
    <row r="24" spans="1:5" ht="15.75" thickBot="1">
      <c r="A24" s="27" t="s">
        <v>12</v>
      </c>
      <c r="B24" s="28"/>
      <c r="C24" s="28"/>
      <c r="D24" s="28"/>
      <c r="E24" s="29">
        <f>SUM(E22:E23)</f>
        <v>270</v>
      </c>
    </row>
  </sheetData>
  <sheetProtection/>
  <mergeCells count="3">
    <mergeCell ref="A1:E1"/>
    <mergeCell ref="A2:E2"/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G34" sqref="G34:G35"/>
    </sheetView>
  </sheetViews>
  <sheetFormatPr defaultColWidth="9.140625" defaultRowHeight="15"/>
  <cols>
    <col min="1" max="1" width="3.00390625" style="0" customWidth="1"/>
    <col min="2" max="2" width="22.57421875" style="0" customWidth="1"/>
    <col min="3" max="3" width="11.57421875" style="0" customWidth="1"/>
    <col min="4" max="4" width="10.00390625" style="0" customWidth="1"/>
    <col min="5" max="5" width="14.00390625" style="0" customWidth="1"/>
    <col min="6" max="6" width="14.140625" style="0" customWidth="1"/>
    <col min="7" max="7" width="17.00390625" style="0" customWidth="1"/>
  </cols>
  <sheetData>
    <row r="1" spans="2:7" ht="15">
      <c r="B1" s="111" t="s">
        <v>26</v>
      </c>
      <c r="C1" s="111"/>
      <c r="D1" s="111"/>
      <c r="E1" s="111"/>
      <c r="F1" s="111"/>
      <c r="G1" s="111"/>
    </row>
    <row r="2" spans="2:7" ht="15">
      <c r="B2" s="111" t="s">
        <v>27</v>
      </c>
      <c r="C2" s="111"/>
      <c r="D2" s="111"/>
      <c r="E2" s="111"/>
      <c r="F2" s="111"/>
      <c r="G2" s="111"/>
    </row>
    <row r="3" spans="2:7" ht="15.75" thickBot="1">
      <c r="B3" s="108" t="s">
        <v>0</v>
      </c>
      <c r="C3" s="108"/>
      <c r="D3" s="108"/>
      <c r="E3" s="108"/>
      <c r="F3" s="108"/>
      <c r="G3" s="108"/>
    </row>
    <row r="4" spans="2:7" ht="71.25" customHeight="1">
      <c r="B4" s="24" t="s">
        <v>28</v>
      </c>
      <c r="C4" s="30" t="s">
        <v>29</v>
      </c>
      <c r="D4" s="30" t="s">
        <v>30</v>
      </c>
      <c r="E4" s="5" t="s">
        <v>32</v>
      </c>
      <c r="F4" s="5" t="s">
        <v>31</v>
      </c>
      <c r="G4" s="6" t="s">
        <v>54</v>
      </c>
    </row>
    <row r="5" spans="2:7" ht="15">
      <c r="B5" s="10">
        <v>1</v>
      </c>
      <c r="C5" s="11">
        <v>2</v>
      </c>
      <c r="D5" s="11">
        <v>3</v>
      </c>
      <c r="E5" s="11">
        <v>4</v>
      </c>
      <c r="F5" s="11">
        <v>5</v>
      </c>
      <c r="G5" s="12">
        <v>6</v>
      </c>
    </row>
    <row r="6" spans="2:7" ht="15">
      <c r="B6" s="7" t="s">
        <v>38</v>
      </c>
      <c r="C6" s="11">
        <v>15000</v>
      </c>
      <c r="D6" s="33">
        <v>0.14</v>
      </c>
      <c r="E6" s="11">
        <v>1970</v>
      </c>
      <c r="F6" s="11">
        <v>2</v>
      </c>
      <c r="G6" s="16">
        <v>2</v>
      </c>
    </row>
    <row r="7" spans="2:7" ht="15">
      <c r="B7" s="7" t="s">
        <v>37</v>
      </c>
      <c r="C7" s="11">
        <v>11850</v>
      </c>
      <c r="D7" s="33">
        <v>0.14</v>
      </c>
      <c r="E7" s="72">
        <v>1970</v>
      </c>
      <c r="F7" s="11">
        <v>2</v>
      </c>
      <c r="G7" s="16">
        <v>1</v>
      </c>
    </row>
    <row r="8" spans="2:7" ht="15">
      <c r="B8" s="7" t="s">
        <v>36</v>
      </c>
      <c r="C8" s="11">
        <v>9700</v>
      </c>
      <c r="D8" s="33">
        <v>0.14</v>
      </c>
      <c r="E8" s="72">
        <v>1970</v>
      </c>
      <c r="F8" s="11">
        <v>2</v>
      </c>
      <c r="G8" s="16">
        <v>1</v>
      </c>
    </row>
    <row r="9" spans="2:7" ht="15">
      <c r="B9" s="7" t="s">
        <v>35</v>
      </c>
      <c r="C9" s="11">
        <v>6560</v>
      </c>
      <c r="D9" s="33">
        <v>0.14</v>
      </c>
      <c r="E9" s="72">
        <v>1970</v>
      </c>
      <c r="F9" s="11">
        <v>2</v>
      </c>
      <c r="G9" s="16">
        <v>1</v>
      </c>
    </row>
    <row r="10" spans="2:7" ht="15">
      <c r="B10" s="25" t="s">
        <v>33</v>
      </c>
      <c r="C10" s="15">
        <v>14999</v>
      </c>
      <c r="D10" s="34">
        <v>0.33</v>
      </c>
      <c r="E10" s="72">
        <v>1970</v>
      </c>
      <c r="F10" s="15">
        <v>2</v>
      </c>
      <c r="G10" s="26">
        <v>4</v>
      </c>
    </row>
    <row r="11" spans="2:7" ht="17.25" customHeight="1" thickBot="1">
      <c r="B11" s="14" t="s">
        <v>12</v>
      </c>
      <c r="C11" s="32">
        <f>SUM(C6:C10)</f>
        <v>58109</v>
      </c>
      <c r="D11" s="8"/>
      <c r="E11" s="8"/>
      <c r="F11" s="8"/>
      <c r="G11" s="29">
        <f>SUM(G5:G10)</f>
        <v>15</v>
      </c>
    </row>
    <row r="13" spans="2:7" ht="15.75" thickBot="1">
      <c r="B13" s="108" t="s">
        <v>24</v>
      </c>
      <c r="C13" s="108"/>
      <c r="D13" s="108"/>
      <c r="E13" s="108"/>
      <c r="F13" s="108"/>
      <c r="G13" s="108"/>
    </row>
    <row r="14" spans="2:7" ht="90">
      <c r="B14" s="35"/>
      <c r="C14" s="30" t="s">
        <v>29</v>
      </c>
      <c r="D14" s="30" t="s">
        <v>30</v>
      </c>
      <c r="E14" s="5" t="s">
        <v>32</v>
      </c>
      <c r="F14" s="5" t="s">
        <v>31</v>
      </c>
      <c r="G14" s="6" t="s">
        <v>34</v>
      </c>
    </row>
    <row r="15" spans="2:7" ht="15">
      <c r="B15" s="10">
        <v>1</v>
      </c>
      <c r="C15" s="11">
        <v>2</v>
      </c>
      <c r="D15" s="11">
        <v>3</v>
      </c>
      <c r="E15" s="11">
        <v>4</v>
      </c>
      <c r="F15" s="11">
        <v>5</v>
      </c>
      <c r="G15" s="12">
        <v>6</v>
      </c>
    </row>
    <row r="16" spans="2:7" ht="15">
      <c r="B16" s="7" t="s">
        <v>38</v>
      </c>
      <c r="C16" s="11">
        <v>15000</v>
      </c>
      <c r="D16" s="33">
        <v>0.14</v>
      </c>
      <c r="E16" s="72">
        <v>1970</v>
      </c>
      <c r="F16" s="11">
        <v>2</v>
      </c>
      <c r="G16" s="16">
        <v>2</v>
      </c>
    </row>
    <row r="17" spans="2:7" ht="15">
      <c r="B17" s="7" t="s">
        <v>37</v>
      </c>
      <c r="C17" s="11">
        <v>11850</v>
      </c>
      <c r="D17" s="33">
        <v>0.14</v>
      </c>
      <c r="E17" s="72">
        <v>1970</v>
      </c>
      <c r="F17" s="11">
        <v>2</v>
      </c>
      <c r="G17" s="16">
        <v>1</v>
      </c>
    </row>
    <row r="18" spans="2:7" ht="15">
      <c r="B18" s="7" t="s">
        <v>36</v>
      </c>
      <c r="C18" s="11">
        <v>9700</v>
      </c>
      <c r="D18" s="33">
        <v>0.14</v>
      </c>
      <c r="E18" s="72">
        <v>1970</v>
      </c>
      <c r="F18" s="11">
        <v>2</v>
      </c>
      <c r="G18" s="16">
        <v>1</v>
      </c>
    </row>
    <row r="19" spans="2:7" ht="15">
      <c r="B19" s="7" t="s">
        <v>35</v>
      </c>
      <c r="C19" s="11">
        <v>6560</v>
      </c>
      <c r="D19" s="33">
        <v>0.14</v>
      </c>
      <c r="E19" s="72">
        <v>1970</v>
      </c>
      <c r="F19" s="11">
        <v>2</v>
      </c>
      <c r="G19" s="16">
        <v>1</v>
      </c>
    </row>
    <row r="20" spans="2:7" ht="15">
      <c r="B20" s="25" t="s">
        <v>33</v>
      </c>
      <c r="C20" s="15">
        <v>14999</v>
      </c>
      <c r="D20" s="34">
        <v>0.33</v>
      </c>
      <c r="E20" s="72">
        <v>1970</v>
      </c>
      <c r="F20" s="15">
        <v>2</v>
      </c>
      <c r="G20" s="26">
        <v>4</v>
      </c>
    </row>
    <row r="21" spans="2:7" ht="15.75" thickBot="1">
      <c r="B21" s="14" t="s">
        <v>12</v>
      </c>
      <c r="C21" s="32">
        <f>SUM(C16:C20)</f>
        <v>58109</v>
      </c>
      <c r="D21" s="8"/>
      <c r="E21" s="8"/>
      <c r="F21" s="8"/>
      <c r="G21" s="29">
        <f>SUM(G15:G20)</f>
        <v>15</v>
      </c>
    </row>
    <row r="24" spans="2:7" ht="15.75" thickBot="1">
      <c r="B24" s="108" t="s">
        <v>39</v>
      </c>
      <c r="C24" s="108"/>
      <c r="D24" s="108"/>
      <c r="E24" s="108"/>
      <c r="F24" s="108"/>
      <c r="G24" s="108"/>
    </row>
    <row r="25" spans="2:7" ht="90">
      <c r="B25" s="24" t="s">
        <v>28</v>
      </c>
      <c r="C25" s="30" t="s">
        <v>29</v>
      </c>
      <c r="D25" s="30" t="s">
        <v>30</v>
      </c>
      <c r="E25" s="5" t="s">
        <v>32</v>
      </c>
      <c r="F25" s="5" t="s">
        <v>31</v>
      </c>
      <c r="G25" s="6" t="s">
        <v>34</v>
      </c>
    </row>
    <row r="26" spans="2:7" ht="15">
      <c r="B26" s="10">
        <v>1</v>
      </c>
      <c r="C26" s="11">
        <v>2</v>
      </c>
      <c r="D26" s="11">
        <v>3</v>
      </c>
      <c r="E26" s="11">
        <v>4</v>
      </c>
      <c r="F26" s="11">
        <v>5</v>
      </c>
      <c r="G26" s="12">
        <v>6</v>
      </c>
    </row>
    <row r="27" spans="2:7" ht="15">
      <c r="B27" s="84" t="s">
        <v>38</v>
      </c>
      <c r="C27" s="11">
        <v>15000</v>
      </c>
      <c r="D27" s="33">
        <v>0.14</v>
      </c>
      <c r="E27" s="72">
        <v>1970</v>
      </c>
      <c r="F27" s="11">
        <v>2</v>
      </c>
      <c r="G27" s="16">
        <v>2</v>
      </c>
    </row>
    <row r="28" spans="2:7" ht="15">
      <c r="B28" s="84" t="s">
        <v>37</v>
      </c>
      <c r="C28" s="11">
        <v>11850</v>
      </c>
      <c r="D28" s="33">
        <v>0.14</v>
      </c>
      <c r="E28" s="72">
        <v>1970</v>
      </c>
      <c r="F28" s="11">
        <v>2</v>
      </c>
      <c r="G28" s="16">
        <v>1</v>
      </c>
    </row>
    <row r="29" spans="2:7" ht="15">
      <c r="B29" s="84" t="s">
        <v>36</v>
      </c>
      <c r="C29" s="11">
        <v>9700</v>
      </c>
      <c r="D29" s="33">
        <v>0.14</v>
      </c>
      <c r="E29" s="72">
        <v>1970</v>
      </c>
      <c r="F29" s="11">
        <v>2</v>
      </c>
      <c r="G29" s="16">
        <v>1</v>
      </c>
    </row>
    <row r="30" spans="2:7" ht="15">
      <c r="B30" s="84" t="s">
        <v>35</v>
      </c>
      <c r="C30" s="11">
        <v>6560</v>
      </c>
      <c r="D30" s="33">
        <v>0.14</v>
      </c>
      <c r="E30" s="72">
        <v>1970</v>
      </c>
      <c r="F30" s="11">
        <v>2</v>
      </c>
      <c r="G30" s="16">
        <v>1</v>
      </c>
    </row>
    <row r="31" spans="2:7" ht="15">
      <c r="B31" s="85" t="s">
        <v>75</v>
      </c>
      <c r="C31" s="15">
        <v>14999</v>
      </c>
      <c r="D31" s="34">
        <v>0.33</v>
      </c>
      <c r="E31" s="72">
        <v>1970</v>
      </c>
      <c r="F31" s="15">
        <v>2</v>
      </c>
      <c r="G31" s="26">
        <v>4</v>
      </c>
    </row>
    <row r="32" spans="2:7" ht="15.75" thickBot="1">
      <c r="B32" s="14" t="s">
        <v>12</v>
      </c>
      <c r="C32" s="32">
        <f>SUM(C27:C31)</f>
        <v>58109</v>
      </c>
      <c r="D32" s="8"/>
      <c r="E32" s="8"/>
      <c r="F32" s="8"/>
      <c r="G32" s="29">
        <f>SUM(G26:G31)</f>
        <v>15</v>
      </c>
    </row>
  </sheetData>
  <sheetProtection/>
  <mergeCells count="5">
    <mergeCell ref="B24:G24"/>
    <mergeCell ref="B1:G1"/>
    <mergeCell ref="B2:G2"/>
    <mergeCell ref="B3:G3"/>
    <mergeCell ref="B13:G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A43" sqref="A43:A45"/>
    </sheetView>
  </sheetViews>
  <sheetFormatPr defaultColWidth="9.140625" defaultRowHeight="15"/>
  <cols>
    <col min="1" max="1" width="53.28125" style="0" customWidth="1"/>
    <col min="2" max="2" width="16.421875" style="0" customWidth="1"/>
  </cols>
  <sheetData>
    <row r="1" spans="1:2" ht="15">
      <c r="A1" s="104" t="s">
        <v>40</v>
      </c>
      <c r="B1" s="104"/>
    </row>
    <row r="2" spans="1:2" ht="15">
      <c r="A2" s="112" t="s">
        <v>41</v>
      </c>
      <c r="B2" s="112"/>
    </row>
    <row r="3" spans="1:2" ht="15">
      <c r="A3" s="19" t="s">
        <v>42</v>
      </c>
      <c r="B3" s="19" t="s">
        <v>43</v>
      </c>
    </row>
    <row r="4" spans="1:2" ht="30">
      <c r="A4" s="31" t="s">
        <v>44</v>
      </c>
      <c r="B4" s="3">
        <v>309</v>
      </c>
    </row>
    <row r="5" spans="1:2" ht="15">
      <c r="A5" s="2" t="s">
        <v>45</v>
      </c>
      <c r="B5" s="11">
        <v>270</v>
      </c>
    </row>
    <row r="6" spans="1:2" ht="30">
      <c r="A6" s="31" t="s">
        <v>46</v>
      </c>
      <c r="B6" s="11">
        <v>15</v>
      </c>
    </row>
    <row r="7" spans="1:2" ht="15">
      <c r="A7" s="2" t="s">
        <v>47</v>
      </c>
      <c r="B7" s="11">
        <f>-F9</f>
        <v>0</v>
      </c>
    </row>
    <row r="8" spans="1:2" ht="15">
      <c r="A8" s="2" t="s">
        <v>48</v>
      </c>
      <c r="B8" s="11">
        <f>SUM(B4:B7)</f>
        <v>594</v>
      </c>
    </row>
    <row r="9" spans="1:2" ht="15">
      <c r="A9" s="2" t="s">
        <v>125</v>
      </c>
      <c r="B9" s="11">
        <v>10</v>
      </c>
    </row>
    <row r="11" ht="15">
      <c r="A11" s="1" t="s">
        <v>120</v>
      </c>
    </row>
    <row r="12" ht="15">
      <c r="A12" s="1" t="s">
        <v>123</v>
      </c>
    </row>
    <row r="13" ht="15">
      <c r="A13" s="1" t="s">
        <v>124</v>
      </c>
    </row>
    <row r="15" spans="1:2" ht="15">
      <c r="A15" s="104" t="s">
        <v>40</v>
      </c>
      <c r="B15" s="104"/>
    </row>
    <row r="16" spans="1:2" ht="15">
      <c r="A16" s="112" t="s">
        <v>50</v>
      </c>
      <c r="B16" s="112"/>
    </row>
    <row r="17" spans="1:2" ht="15">
      <c r="A17" s="19" t="s">
        <v>42</v>
      </c>
      <c r="B17" s="19" t="s">
        <v>43</v>
      </c>
    </row>
    <row r="18" spans="1:2" ht="30">
      <c r="A18" s="31" t="s">
        <v>44</v>
      </c>
      <c r="B18" s="11">
        <v>200</v>
      </c>
    </row>
    <row r="19" spans="1:2" ht="15">
      <c r="A19" s="2" t="s">
        <v>45</v>
      </c>
      <c r="B19" s="11">
        <v>270</v>
      </c>
    </row>
    <row r="20" spans="1:2" ht="30">
      <c r="A20" s="31" t="s">
        <v>46</v>
      </c>
      <c r="B20" s="11">
        <v>15</v>
      </c>
    </row>
    <row r="21" spans="1:2" ht="15">
      <c r="A21" s="2" t="s">
        <v>47</v>
      </c>
      <c r="B21" s="11">
        <f>-E21</f>
        <v>0</v>
      </c>
    </row>
    <row r="22" spans="1:2" ht="15">
      <c r="A22" s="2" t="s">
        <v>48</v>
      </c>
      <c r="B22" s="11">
        <f>SUM(B18:B21)</f>
        <v>485</v>
      </c>
    </row>
    <row r="23" spans="1:2" ht="15">
      <c r="A23" s="2" t="s">
        <v>49</v>
      </c>
      <c r="B23" s="11">
        <v>10</v>
      </c>
    </row>
    <row r="25" ht="15">
      <c r="A25" s="1" t="s">
        <v>126</v>
      </c>
    </row>
    <row r="26" ht="15">
      <c r="A26" s="1" t="s">
        <v>127</v>
      </c>
    </row>
    <row r="27" ht="15">
      <c r="A27" s="1" t="s">
        <v>144</v>
      </c>
    </row>
    <row r="29" spans="1:2" ht="15">
      <c r="A29" s="104" t="s">
        <v>40</v>
      </c>
      <c r="B29" s="104"/>
    </row>
    <row r="30" spans="1:2" ht="15">
      <c r="A30" s="112" t="s">
        <v>25</v>
      </c>
      <c r="B30" s="112"/>
    </row>
    <row r="31" spans="1:2" ht="15">
      <c r="A31" s="19" t="s">
        <v>42</v>
      </c>
      <c r="B31" s="19" t="s">
        <v>43</v>
      </c>
    </row>
    <row r="32" spans="1:2" ht="30">
      <c r="A32" s="31" t="s">
        <v>44</v>
      </c>
      <c r="B32" s="11">
        <v>291</v>
      </c>
    </row>
    <row r="33" spans="1:2" ht="15">
      <c r="A33" s="2" t="s">
        <v>45</v>
      </c>
      <c r="B33" s="11">
        <v>270</v>
      </c>
    </row>
    <row r="34" spans="1:2" ht="30">
      <c r="A34" s="31" t="s">
        <v>46</v>
      </c>
      <c r="B34" s="11">
        <v>15</v>
      </c>
    </row>
    <row r="35" spans="1:2" ht="15">
      <c r="A35" s="2" t="s">
        <v>47</v>
      </c>
      <c r="B35" s="11">
        <v>0</v>
      </c>
    </row>
    <row r="36" spans="1:2" ht="15">
      <c r="A36" s="2" t="s">
        <v>130</v>
      </c>
      <c r="B36" s="11">
        <f>SUM(B32:B35)</f>
        <v>576</v>
      </c>
    </row>
    <row r="37" spans="1:2" ht="15">
      <c r="A37" s="2" t="s">
        <v>49</v>
      </c>
      <c r="B37" s="11">
        <v>10</v>
      </c>
    </row>
    <row r="39" ht="15">
      <c r="A39" s="1" t="s">
        <v>128</v>
      </c>
    </row>
    <row r="40" ht="15">
      <c r="A40" s="1" t="s">
        <v>129</v>
      </c>
    </row>
    <row r="41" ht="15">
      <c r="A41" s="1" t="s">
        <v>143</v>
      </c>
    </row>
    <row r="43" ht="15">
      <c r="A43" s="1" t="s">
        <v>51</v>
      </c>
    </row>
    <row r="45" ht="15">
      <c r="A45" s="1" t="s">
        <v>142</v>
      </c>
    </row>
  </sheetData>
  <sheetProtection/>
  <mergeCells count="6">
    <mergeCell ref="A30:B30"/>
    <mergeCell ref="A1:B1"/>
    <mergeCell ref="A2:B2"/>
    <mergeCell ref="A15:B15"/>
    <mergeCell ref="A16:B16"/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G38"/>
  <sheetViews>
    <sheetView zoomScalePageLayoutView="0" workbookViewId="0" topLeftCell="A19">
      <selection activeCell="E38" sqref="E38:F38"/>
    </sheetView>
  </sheetViews>
  <sheetFormatPr defaultColWidth="9.140625" defaultRowHeight="15"/>
  <cols>
    <col min="1" max="1" width="11.421875" style="0" customWidth="1"/>
  </cols>
  <sheetData>
    <row r="2" ht="15">
      <c r="F2" t="s">
        <v>60</v>
      </c>
    </row>
    <row r="3" ht="15">
      <c r="E3" t="s">
        <v>61</v>
      </c>
    </row>
    <row r="4" ht="15">
      <c r="E4" t="s">
        <v>62</v>
      </c>
    </row>
    <row r="5" ht="15">
      <c r="E5" t="s">
        <v>105</v>
      </c>
    </row>
    <row r="9" ht="15">
      <c r="G9" s="43"/>
    </row>
    <row r="15" ht="15">
      <c r="B15" t="s">
        <v>106</v>
      </c>
    </row>
    <row r="17" ht="15">
      <c r="B17" t="s">
        <v>63</v>
      </c>
    </row>
    <row r="19" ht="15">
      <c r="B19" t="s">
        <v>77</v>
      </c>
    </row>
    <row r="38" spans="5:6" ht="15">
      <c r="E38" s="104" t="s">
        <v>145</v>
      </c>
      <c r="F38" s="104"/>
    </row>
  </sheetData>
  <sheetProtection/>
  <mergeCells count="1">
    <mergeCell ref="E38:F3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20.57421875" style="0" customWidth="1"/>
    <col min="2" max="2" width="18.7109375" style="0" customWidth="1"/>
    <col min="3" max="3" width="14.140625" style="0" customWidth="1"/>
    <col min="4" max="4" width="14.421875" style="0" customWidth="1"/>
    <col min="5" max="5" width="15.7109375" style="0" customWidth="1"/>
    <col min="6" max="7" width="14.421875" style="0" customWidth="1"/>
    <col min="8" max="8" width="13.8515625" style="0" customWidth="1"/>
  </cols>
  <sheetData>
    <row r="1" spans="2:5" ht="15">
      <c r="B1" s="9" t="s">
        <v>98</v>
      </c>
      <c r="C1" s="9"/>
      <c r="D1" s="9"/>
      <c r="E1" s="9"/>
    </row>
    <row r="2" spans="2:4" ht="10.5" customHeight="1">
      <c r="B2" s="109" t="s">
        <v>52</v>
      </c>
      <c r="C2" s="109"/>
      <c r="D2" s="109"/>
    </row>
    <row r="3" spans="1:7" ht="15">
      <c r="A3" s="40" t="s">
        <v>58</v>
      </c>
      <c r="B3" s="40"/>
      <c r="C3" s="40"/>
      <c r="D3" s="40"/>
      <c r="E3" s="40"/>
      <c r="F3" s="40"/>
      <c r="G3" s="41"/>
    </row>
    <row r="4" spans="1:5" ht="15.75" thickBot="1">
      <c r="A4" s="108" t="s">
        <v>0</v>
      </c>
      <c r="B4" s="108"/>
      <c r="C4" s="108"/>
      <c r="D4" s="108"/>
      <c r="E4" s="108"/>
    </row>
    <row r="5" spans="1:5" ht="87.75" customHeight="1">
      <c r="A5" s="4" t="s">
        <v>1</v>
      </c>
      <c r="B5" s="5" t="s">
        <v>2</v>
      </c>
      <c r="C5" s="5" t="s">
        <v>3</v>
      </c>
      <c r="D5" s="5" t="s">
        <v>4</v>
      </c>
      <c r="E5" s="6" t="s">
        <v>8</v>
      </c>
    </row>
    <row r="6" spans="1:5" ht="15">
      <c r="A6" s="10">
        <v>1</v>
      </c>
      <c r="B6" s="11">
        <v>2</v>
      </c>
      <c r="C6" s="11">
        <v>3</v>
      </c>
      <c r="D6" s="11">
        <v>4</v>
      </c>
      <c r="E6" s="12">
        <v>5</v>
      </c>
    </row>
    <row r="7" spans="1:5" ht="15">
      <c r="A7" s="91" t="s">
        <v>11</v>
      </c>
      <c r="B7" s="72">
        <v>19225.33</v>
      </c>
      <c r="C7" s="72">
        <v>10365</v>
      </c>
      <c r="D7" s="72"/>
      <c r="E7" s="12">
        <v>278</v>
      </c>
    </row>
    <row r="8" spans="1:6" ht="15">
      <c r="A8" s="91" t="s">
        <v>9</v>
      </c>
      <c r="B8" s="11">
        <v>14712.6</v>
      </c>
      <c r="C8" s="11">
        <v>10365</v>
      </c>
      <c r="D8" s="11">
        <v>150</v>
      </c>
      <c r="E8" s="16">
        <f>B8/C8*D8</f>
        <v>212.917510853835</v>
      </c>
      <c r="F8" t="s">
        <v>104</v>
      </c>
    </row>
    <row r="9" spans="1:5" ht="15">
      <c r="A9" s="91" t="s">
        <v>13</v>
      </c>
      <c r="B9" s="72">
        <v>15090.57</v>
      </c>
      <c r="C9" s="72">
        <v>10365</v>
      </c>
      <c r="D9" s="72">
        <v>150</v>
      </c>
      <c r="E9" s="16">
        <v>219</v>
      </c>
    </row>
    <row r="10" spans="1:5" ht="15">
      <c r="A10" s="91" t="s">
        <v>10</v>
      </c>
      <c r="B10" s="11">
        <v>8173.96</v>
      </c>
      <c r="C10" s="11">
        <v>5182.5</v>
      </c>
      <c r="D10" s="11">
        <v>150</v>
      </c>
      <c r="E10" s="16">
        <f>B10/C10*D10</f>
        <v>236.58350217076702</v>
      </c>
    </row>
    <row r="11" spans="1:5" ht="15">
      <c r="A11" s="91" t="s">
        <v>78</v>
      </c>
      <c r="B11" s="11">
        <v>14712.6</v>
      </c>
      <c r="C11" s="11">
        <v>10365</v>
      </c>
      <c r="D11" s="11">
        <v>150</v>
      </c>
      <c r="E11" s="16"/>
    </row>
    <row r="12" spans="1:5" ht="15">
      <c r="A12" s="25" t="s">
        <v>79</v>
      </c>
      <c r="B12" s="15">
        <v>14712.6</v>
      </c>
      <c r="C12" s="15">
        <v>10365</v>
      </c>
      <c r="D12" s="15">
        <v>150</v>
      </c>
      <c r="E12" s="26">
        <v>213</v>
      </c>
    </row>
    <row r="13" spans="1:5" ht="45">
      <c r="A13" s="86" t="s">
        <v>80</v>
      </c>
      <c r="B13" s="15">
        <v>14712.6</v>
      </c>
      <c r="C13" s="15">
        <v>10365</v>
      </c>
      <c r="D13" s="15">
        <v>150</v>
      </c>
      <c r="E13" s="26">
        <v>0</v>
      </c>
    </row>
    <row r="14" spans="1:5" ht="15.75" thickBot="1">
      <c r="A14" s="14" t="s">
        <v>12</v>
      </c>
      <c r="B14" s="8">
        <f>SUM(B7:B13)</f>
        <v>101340.26000000001</v>
      </c>
      <c r="C14" s="8"/>
      <c r="D14" s="8"/>
      <c r="E14" s="17">
        <f>SUM(E7:E13)</f>
        <v>1159.501013024602</v>
      </c>
    </row>
    <row r="17" spans="1:8" ht="18">
      <c r="A17" t="s">
        <v>96</v>
      </c>
      <c r="B17" t="s">
        <v>89</v>
      </c>
      <c r="C17" t="s">
        <v>87</v>
      </c>
      <c r="D17" t="s">
        <v>88</v>
      </c>
      <c r="E17" t="s">
        <v>99</v>
      </c>
      <c r="F17" s="7" t="s">
        <v>13</v>
      </c>
      <c r="G17" s="25" t="s">
        <v>79</v>
      </c>
      <c r="H17" s="90" t="s">
        <v>80</v>
      </c>
    </row>
    <row r="19" spans="1:8" ht="15">
      <c r="A19" t="s">
        <v>82</v>
      </c>
      <c r="B19">
        <v>88</v>
      </c>
      <c r="C19">
        <v>176</v>
      </c>
      <c r="D19">
        <v>176</v>
      </c>
      <c r="E19">
        <v>176</v>
      </c>
      <c r="F19">
        <v>176</v>
      </c>
      <c r="G19">
        <v>176</v>
      </c>
      <c r="H19">
        <v>176</v>
      </c>
    </row>
    <row r="20" spans="1:8" ht="15">
      <c r="A20" t="s">
        <v>83</v>
      </c>
      <c r="B20">
        <v>84</v>
      </c>
      <c r="C20">
        <v>168</v>
      </c>
      <c r="D20">
        <v>168</v>
      </c>
      <c r="E20">
        <v>168</v>
      </c>
      <c r="F20">
        <v>168</v>
      </c>
      <c r="G20">
        <v>168</v>
      </c>
      <c r="H20">
        <v>168</v>
      </c>
    </row>
    <row r="21" spans="1:8" ht="15">
      <c r="A21" t="s">
        <v>84</v>
      </c>
      <c r="B21">
        <v>92</v>
      </c>
      <c r="C21">
        <v>184</v>
      </c>
      <c r="D21">
        <v>184</v>
      </c>
      <c r="E21">
        <v>184</v>
      </c>
      <c r="F21">
        <v>184</v>
      </c>
      <c r="G21">
        <v>184</v>
      </c>
      <c r="H21">
        <v>184</v>
      </c>
    </row>
    <row r="22" spans="1:8" ht="15">
      <c r="A22" t="s">
        <v>85</v>
      </c>
      <c r="B22">
        <v>80</v>
      </c>
      <c r="C22">
        <v>160</v>
      </c>
      <c r="D22">
        <v>160</v>
      </c>
      <c r="E22">
        <v>160</v>
      </c>
      <c r="F22">
        <v>160</v>
      </c>
      <c r="G22">
        <v>160</v>
      </c>
      <c r="H22">
        <v>160</v>
      </c>
    </row>
    <row r="23" spans="1:8" ht="15">
      <c r="A23" t="s">
        <v>86</v>
      </c>
      <c r="B23">
        <v>87.5</v>
      </c>
      <c r="C23">
        <v>175</v>
      </c>
      <c r="D23">
        <v>175</v>
      </c>
      <c r="E23">
        <v>175</v>
      </c>
      <c r="F23">
        <v>175</v>
      </c>
      <c r="G23">
        <v>175</v>
      </c>
      <c r="H23">
        <v>175</v>
      </c>
    </row>
    <row r="24" spans="1:8" ht="15">
      <c r="A24" t="s">
        <v>90</v>
      </c>
      <c r="B24">
        <f>SUM(B19:B23)</f>
        <v>431.5</v>
      </c>
      <c r="C24">
        <f aca="true" t="shared" si="0" ref="C24:H24">SUM(C19:C23)</f>
        <v>863</v>
      </c>
      <c r="D24">
        <f t="shared" si="0"/>
        <v>863</v>
      </c>
      <c r="E24">
        <f t="shared" si="0"/>
        <v>863</v>
      </c>
      <c r="F24">
        <f t="shared" si="0"/>
        <v>863</v>
      </c>
      <c r="G24">
        <f t="shared" si="0"/>
        <v>863</v>
      </c>
      <c r="H24">
        <f t="shared" si="0"/>
        <v>863</v>
      </c>
    </row>
    <row r="27" spans="1:8" ht="15">
      <c r="A27" t="s">
        <v>91</v>
      </c>
      <c r="B27" s="87" t="s">
        <v>92</v>
      </c>
      <c r="C27" s="89" t="s">
        <v>93</v>
      </c>
      <c r="D27" s="89" t="s">
        <v>93</v>
      </c>
      <c r="E27" s="89" t="s">
        <v>100</v>
      </c>
      <c r="F27" s="88" t="s">
        <v>101</v>
      </c>
      <c r="G27" s="89" t="s">
        <v>93</v>
      </c>
      <c r="H27" s="89" t="s">
        <v>93</v>
      </c>
    </row>
    <row r="28" spans="1:8" ht="15">
      <c r="A28" t="s">
        <v>95</v>
      </c>
      <c r="B28" s="87" t="s">
        <v>94</v>
      </c>
      <c r="C28" s="87" t="s">
        <v>97</v>
      </c>
      <c r="D28" s="87" t="s">
        <v>97</v>
      </c>
      <c r="E28" s="89" t="s">
        <v>102</v>
      </c>
      <c r="F28" s="89" t="s">
        <v>103</v>
      </c>
      <c r="G28" s="87" t="s">
        <v>97</v>
      </c>
      <c r="H28" s="87" t="s">
        <v>97</v>
      </c>
    </row>
  </sheetData>
  <sheetProtection/>
  <mergeCells count="2">
    <mergeCell ref="B2:D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9.421875" style="0" customWidth="1"/>
    <col min="2" max="2" width="17.421875" style="0" customWidth="1"/>
    <col min="3" max="4" width="18.28125" style="0" customWidth="1"/>
    <col min="5" max="5" width="18.57421875" style="0" customWidth="1"/>
  </cols>
  <sheetData>
    <row r="1" spans="1:5" ht="15">
      <c r="A1" s="104" t="s">
        <v>15</v>
      </c>
      <c r="B1" s="104"/>
      <c r="C1" s="104"/>
      <c r="D1" s="104"/>
      <c r="E1" s="104"/>
    </row>
    <row r="2" spans="1:5" ht="15">
      <c r="A2" s="110" t="s">
        <v>16</v>
      </c>
      <c r="B2" s="110"/>
      <c r="C2" s="110"/>
      <c r="D2" s="110"/>
      <c r="E2" s="110"/>
    </row>
    <row r="3" spans="1:5" ht="15.75" thickBot="1">
      <c r="A3" s="108" t="s">
        <v>0</v>
      </c>
      <c r="B3" s="108"/>
      <c r="C3" s="108"/>
      <c r="D3" s="108"/>
      <c r="E3" s="108"/>
    </row>
    <row r="4" spans="1:5" ht="60">
      <c r="A4" s="24" t="s">
        <v>17</v>
      </c>
      <c r="B4" s="22" t="s">
        <v>18</v>
      </c>
      <c r="C4" s="22" t="s">
        <v>19</v>
      </c>
      <c r="D4" s="22" t="s">
        <v>20</v>
      </c>
      <c r="E4" s="23" t="s">
        <v>21</v>
      </c>
    </row>
    <row r="5" spans="1:5" ht="15">
      <c r="A5" s="10">
        <v>1</v>
      </c>
      <c r="B5" s="72">
        <v>2</v>
      </c>
      <c r="C5" s="72">
        <v>3</v>
      </c>
      <c r="D5" s="72">
        <v>4</v>
      </c>
      <c r="E5" s="12">
        <v>5</v>
      </c>
    </row>
    <row r="6" spans="1:5" ht="15">
      <c r="A6" s="7" t="s">
        <v>22</v>
      </c>
      <c r="B6" s="72" t="s">
        <v>23</v>
      </c>
      <c r="C6" s="72">
        <v>1</v>
      </c>
      <c r="D6" s="72">
        <v>120</v>
      </c>
      <c r="E6" s="16">
        <f>C6*D6</f>
        <v>120</v>
      </c>
    </row>
    <row r="7" spans="1:5" ht="15">
      <c r="A7" s="7" t="s">
        <v>55</v>
      </c>
      <c r="B7" s="72" t="s">
        <v>23</v>
      </c>
      <c r="C7" s="72">
        <v>1</v>
      </c>
      <c r="D7" s="72">
        <v>150</v>
      </c>
      <c r="E7" s="16">
        <f>C7*D7</f>
        <v>150</v>
      </c>
    </row>
    <row r="8" spans="1:5" ht="15.75" thickBot="1">
      <c r="A8" s="27" t="s">
        <v>12</v>
      </c>
      <c r="B8" s="28"/>
      <c r="C8" s="28"/>
      <c r="D8" s="28"/>
      <c r="E8" s="29">
        <f>SUM(E6:E7)</f>
        <v>270</v>
      </c>
    </row>
  </sheetData>
  <sheetProtection/>
  <mergeCells count="3">
    <mergeCell ref="A3:E3"/>
    <mergeCell ref="A2:E2"/>
    <mergeCell ref="A1:E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.00390625" style="0" customWidth="1"/>
    <col min="2" max="2" width="19.8515625" style="0" customWidth="1"/>
    <col min="3" max="3" width="10.28125" style="0" customWidth="1"/>
    <col min="4" max="4" width="9.28125" style="0" customWidth="1"/>
    <col min="5" max="5" width="13.140625" style="0" customWidth="1"/>
    <col min="6" max="6" width="11.8515625" style="0" customWidth="1"/>
    <col min="7" max="7" width="12.7109375" style="0" customWidth="1"/>
  </cols>
  <sheetData>
    <row r="1" spans="1:7" ht="15">
      <c r="A1" s="111" t="s">
        <v>26</v>
      </c>
      <c r="B1" s="111"/>
      <c r="C1" s="111"/>
      <c r="D1" s="111"/>
      <c r="E1" s="111"/>
      <c r="F1" s="111"/>
      <c r="G1" s="111"/>
    </row>
    <row r="2" spans="1:7" ht="15">
      <c r="A2" s="111" t="s">
        <v>27</v>
      </c>
      <c r="B2" s="111"/>
      <c r="C2" s="111"/>
      <c r="D2" s="111"/>
      <c r="E2" s="111"/>
      <c r="F2" s="111"/>
      <c r="G2" s="111"/>
    </row>
    <row r="3" spans="2:7" ht="15.75" thickBot="1">
      <c r="B3" s="108" t="s">
        <v>0</v>
      </c>
      <c r="C3" s="108"/>
      <c r="D3" s="108"/>
      <c r="E3" s="108"/>
      <c r="F3" s="108"/>
      <c r="G3" s="108"/>
    </row>
    <row r="4" spans="2:7" ht="105">
      <c r="B4" s="24" t="s">
        <v>28</v>
      </c>
      <c r="C4" s="30" t="s">
        <v>29</v>
      </c>
      <c r="D4" s="30" t="s">
        <v>30</v>
      </c>
      <c r="E4" s="5" t="s">
        <v>32</v>
      </c>
      <c r="F4" s="5" t="s">
        <v>31</v>
      </c>
      <c r="G4" s="6" t="s">
        <v>54</v>
      </c>
    </row>
    <row r="5" spans="2:7" ht="15">
      <c r="B5" s="10">
        <v>1</v>
      </c>
      <c r="C5" s="72">
        <v>2</v>
      </c>
      <c r="D5" s="72">
        <v>3</v>
      </c>
      <c r="E5" s="72">
        <v>4</v>
      </c>
      <c r="F5" s="72">
        <v>5</v>
      </c>
      <c r="G5" s="12">
        <v>6</v>
      </c>
    </row>
    <row r="6" spans="2:7" ht="15">
      <c r="B6" s="7" t="s">
        <v>38</v>
      </c>
      <c r="C6" s="72">
        <v>15000</v>
      </c>
      <c r="D6" s="33">
        <v>0.14</v>
      </c>
      <c r="E6" s="72">
        <v>1970</v>
      </c>
      <c r="F6" s="74">
        <v>3</v>
      </c>
      <c r="G6" s="76">
        <v>3</v>
      </c>
    </row>
    <row r="7" spans="2:7" ht="15">
      <c r="B7" s="7" t="s">
        <v>37</v>
      </c>
      <c r="C7" s="72">
        <v>11850</v>
      </c>
      <c r="D7" s="33">
        <v>0.14</v>
      </c>
      <c r="E7" s="72">
        <v>1970</v>
      </c>
      <c r="F7" s="74">
        <v>3</v>
      </c>
      <c r="G7" s="76">
        <v>3</v>
      </c>
    </row>
    <row r="8" spans="2:7" ht="15">
      <c r="B8" s="7" t="s">
        <v>36</v>
      </c>
      <c r="C8" s="72">
        <v>9700</v>
      </c>
      <c r="D8" s="33">
        <v>0.14</v>
      </c>
      <c r="E8" s="72">
        <v>1970</v>
      </c>
      <c r="F8" s="74">
        <v>3</v>
      </c>
      <c r="G8" s="76">
        <v>2</v>
      </c>
    </row>
    <row r="9" spans="2:7" ht="15">
      <c r="B9" s="7" t="s">
        <v>35</v>
      </c>
      <c r="C9" s="72">
        <v>6560</v>
      </c>
      <c r="D9" s="33">
        <v>0.14</v>
      </c>
      <c r="E9" s="72">
        <v>1970</v>
      </c>
      <c r="F9" s="74">
        <v>3</v>
      </c>
      <c r="G9" s="76">
        <v>1</v>
      </c>
    </row>
    <row r="10" spans="2:7" ht="15">
      <c r="B10" s="25" t="s">
        <v>33</v>
      </c>
      <c r="C10" s="15">
        <v>14999</v>
      </c>
      <c r="D10" s="34">
        <v>0.33</v>
      </c>
      <c r="E10" s="15">
        <v>1970</v>
      </c>
      <c r="F10" s="75">
        <v>3</v>
      </c>
      <c r="G10" s="78">
        <v>8</v>
      </c>
    </row>
    <row r="11" spans="2:7" ht="15.75" thickBot="1">
      <c r="B11" s="14" t="s">
        <v>12</v>
      </c>
      <c r="C11" s="32">
        <f>SUM(C6:C10)</f>
        <v>58109</v>
      </c>
      <c r="D11" s="8"/>
      <c r="E11" s="8"/>
      <c r="F11" s="8"/>
      <c r="G11" s="42">
        <f>SUM(G6:G10)</f>
        <v>17</v>
      </c>
    </row>
    <row r="13" ht="15">
      <c r="B13" t="s">
        <v>107</v>
      </c>
    </row>
    <row r="14" ht="15">
      <c r="B14" t="s">
        <v>108</v>
      </c>
    </row>
    <row r="15" ht="15">
      <c r="B15" t="s">
        <v>109</v>
      </c>
    </row>
  </sheetData>
  <sheetProtection/>
  <mergeCells count="3">
    <mergeCell ref="A1:G1"/>
    <mergeCell ref="A2:G2"/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freeuser</cp:lastModifiedBy>
  <cp:lastPrinted>2013-08-12T10:07:03Z</cp:lastPrinted>
  <dcterms:created xsi:type="dcterms:W3CDTF">2012-04-12T05:01:45Z</dcterms:created>
  <dcterms:modified xsi:type="dcterms:W3CDTF">2013-10-07T10:32:46Z</dcterms:modified>
  <cp:category/>
  <cp:version/>
  <cp:contentType/>
  <cp:contentStatus/>
</cp:coreProperties>
</file>